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10050" windowHeight="9240" tabRatio="886" activeTab="0"/>
  </bookViews>
  <sheets>
    <sheet name="Cover" sheetId="1" r:id="rId1"/>
    <sheet name="Financial Highlights" sheetId="2" r:id="rId2"/>
    <sheet name="Consolidated Income Statement" sheetId="3" r:id="rId3"/>
    <sheet name="Consolidated Balance Sheet" sheetId="4" r:id="rId4"/>
    <sheet name="Segmental Reporting" sheetId="5" r:id="rId5"/>
    <sheet name="NII &amp; NIM" sheetId="6" r:id="rId6"/>
    <sheet name="Net Fee Income" sheetId="7" r:id="rId7"/>
    <sheet name="Operating Expenses" sheetId="8" r:id="rId8"/>
    <sheet name="Customer Deposits" sheetId="9" r:id="rId9"/>
    <sheet name="Customer Loans" sheetId="10" r:id="rId10"/>
    <sheet name="Loan Quality" sheetId="11" r:id="rId11"/>
    <sheet name="Capital Ratio" sheetId="12" r:id="rId12"/>
  </sheets>
  <definedNames>
    <definedName name="_xlnm.Print_Area" localSheetId="0">'Cover'!$B$1:$K$22</definedName>
  </definedNames>
  <calcPr fullCalcOnLoad="1"/>
</workbook>
</file>

<file path=xl/sharedStrings.xml><?xml version="1.0" encoding="utf-8"?>
<sst xmlns="http://schemas.openxmlformats.org/spreadsheetml/2006/main" count="484" uniqueCount="271">
  <si>
    <t>BOC HONG KONG (HOLDINGS) LIMITED</t>
  </si>
  <si>
    <t>Data Pack</t>
  </si>
  <si>
    <t>(Restated)</t>
  </si>
  <si>
    <t>HK$’m</t>
  </si>
  <si>
    <t>CONTINUING OPERATIONS</t>
  </si>
  <si>
    <t>Interest income</t>
  </si>
  <si>
    <t>Interest expense</t>
  </si>
  <si>
    <t>Net interest income</t>
  </si>
  <si>
    <t>Fee and commission income</t>
  </si>
  <si>
    <t>Fee and commission expense</t>
  </si>
  <si>
    <t>Net fee and commission income</t>
  </si>
  <si>
    <t>Gross earned premiums</t>
  </si>
  <si>
    <t>Gross earned premiums ceded to reinsurers</t>
  </si>
  <si>
    <t>Net insurance premium income</t>
  </si>
  <si>
    <t>Net trading gain</t>
  </si>
  <si>
    <t>Net gain on other financial assets</t>
  </si>
  <si>
    <t>Other operating income</t>
  </si>
  <si>
    <t>Total operating income</t>
  </si>
  <si>
    <t>Gross insurance benefits and claims and movement in liabilities</t>
  </si>
  <si>
    <t>Reinsurers’ share of benefits and claims and movement in liabilities</t>
  </si>
  <si>
    <t>Net insurance benefits and claims and movement in liabilities</t>
  </si>
  <si>
    <t>Net operating income before impairment allowances</t>
  </si>
  <si>
    <t>Net charge of impairment allowances</t>
  </si>
  <si>
    <t>Net operating income</t>
  </si>
  <si>
    <t>Operating expenses</t>
  </si>
  <si>
    <t>Operating profit</t>
  </si>
  <si>
    <t>Net gain from disposal of/fair value adjustments on investment properties</t>
  </si>
  <si>
    <t>Share of profits less losses after tax of associates and joint ventures</t>
  </si>
  <si>
    <t>Profit before taxation</t>
  </si>
  <si>
    <t>Taxation</t>
  </si>
  <si>
    <t>Profit from continuing operations</t>
  </si>
  <si>
    <t>DISCONTINUED OPERATIONS</t>
  </si>
  <si>
    <t>Profit from discontinued operations</t>
  </si>
  <si>
    <t>Profit attributable to:</t>
  </si>
  <si>
    <t>Equity holders of the Company</t>
  </si>
  <si>
    <t>- from continuing operations</t>
  </si>
  <si>
    <t>- from discontinued operations</t>
  </si>
  <si>
    <t>Non-controlling interests</t>
  </si>
  <si>
    <t>Dividends</t>
  </si>
  <si>
    <t>HK$</t>
  </si>
  <si>
    <t>- profit from continuing operations</t>
  </si>
  <si>
    <t>ASSETS</t>
  </si>
  <si>
    <t>Financial assets at fair value through profit or loss</t>
  </si>
  <si>
    <t>Derivative financial instruments</t>
  </si>
  <si>
    <t>Hong Kong SAR Government certificates of indebtedness</t>
  </si>
  <si>
    <t>Advances and other accounts</t>
  </si>
  <si>
    <t>Investment in securities</t>
  </si>
  <si>
    <t>Interests in associates and joint ventures</t>
  </si>
  <si>
    <t>Investment properties</t>
  </si>
  <si>
    <t>Properties, plant and equipment</t>
  </si>
  <si>
    <t>Deferred tax assets</t>
  </si>
  <si>
    <t>Other assets</t>
  </si>
  <si>
    <t>Total assets</t>
  </si>
  <si>
    <t>LIABILITIES</t>
  </si>
  <si>
    <t>Hong Kong SAR currency notes in circulation</t>
  </si>
  <si>
    <t>Deposits and balances from banks and other financial institutions</t>
  </si>
  <si>
    <t>Financial liabilities at fair value through profit or loss</t>
  </si>
  <si>
    <t xml:space="preserve">Derivative financial instruments </t>
  </si>
  <si>
    <t>Deposits from customers</t>
  </si>
  <si>
    <t xml:space="preserve">Debt securities and certificates of deposit in issue </t>
  </si>
  <si>
    <t>Other accounts and provisions</t>
  </si>
  <si>
    <t>Current tax liabilities</t>
  </si>
  <si>
    <t>Deferred tax liabilities</t>
  </si>
  <si>
    <t>Insurance contract liabilities</t>
  </si>
  <si>
    <t>Subordinated liabilities</t>
  </si>
  <si>
    <t>Total liabilities</t>
  </si>
  <si>
    <t>EQUITY</t>
  </si>
  <si>
    <t>Share capital</t>
  </si>
  <si>
    <t>Reserves</t>
  </si>
  <si>
    <t>Capital and reserves attributable to equity holders of the Company</t>
  </si>
  <si>
    <t>Total equity</t>
  </si>
  <si>
    <t>Total liabilities and equity</t>
  </si>
  <si>
    <t>Per share</t>
  </si>
  <si>
    <t>Dividend per share</t>
  </si>
  <si>
    <t>Issued and fully paid up share capital</t>
  </si>
  <si>
    <t>%</t>
  </si>
  <si>
    <t>Financial Highlights</t>
  </si>
  <si>
    <t>Insurance</t>
  </si>
  <si>
    <t>Others</t>
  </si>
  <si>
    <t>At 31 December</t>
  </si>
  <si>
    <t>Demand deposits and current accounts</t>
  </si>
  <si>
    <t>Savings deposits</t>
  </si>
  <si>
    <t>Time, call and notice deposits</t>
  </si>
  <si>
    <t>Deposits from Customers</t>
  </si>
  <si>
    <t>Personal</t>
  </si>
  <si>
    <t>Banking</t>
  </si>
  <si>
    <t>Treasury</t>
  </si>
  <si>
    <t>Subtotal</t>
  </si>
  <si>
    <t>Eliminations</t>
  </si>
  <si>
    <t>Consolidated</t>
  </si>
  <si>
    <t>Net interest income/(expense)</t>
  </si>
  <si>
    <t>- External</t>
  </si>
  <si>
    <t>- Inter-segment</t>
  </si>
  <si>
    <t>Net fee and commission income/(expense)</t>
  </si>
  <si>
    <t>Net trading gain/(loss)</t>
  </si>
  <si>
    <t xml:space="preserve">Net charge of impairment allowances </t>
  </si>
  <si>
    <t>Segment assets</t>
  </si>
  <si>
    <t>Segment liabilities</t>
  </si>
  <si>
    <t>Net (loss)/gain on other financial assets</t>
  </si>
  <si>
    <t>Segmental reporting</t>
  </si>
  <si>
    <t>Loans for use in Hong Kong</t>
  </si>
  <si>
    <t>Industrial, commercial and financial</t>
  </si>
  <si>
    <t>- Property development</t>
  </si>
  <si>
    <t>- Property investment</t>
  </si>
  <si>
    <t>- Financial concerns</t>
  </si>
  <si>
    <t>- Stockbrokers</t>
  </si>
  <si>
    <t>- Wholesale and retail trade</t>
  </si>
  <si>
    <t>- Manufacturing</t>
  </si>
  <si>
    <t>- Transport and transport equipment</t>
  </si>
  <si>
    <t>- Recreational activities</t>
  </si>
  <si>
    <t>- Information technology</t>
  </si>
  <si>
    <t>- Others</t>
  </si>
  <si>
    <t>Individuals</t>
  </si>
  <si>
    <t>- Loans for the purchase of flats in Home Ownership Scheme, Private Sector Participation Scheme and Tenants Purchase Scheme</t>
  </si>
  <si>
    <t>- Loans for purchase of other residential properties</t>
  </si>
  <si>
    <t>- Credit card advances</t>
  </si>
  <si>
    <t>Total loans for use in Hong Kong</t>
  </si>
  <si>
    <t>Trade finance</t>
  </si>
  <si>
    <t>Loans for use outside Hong Kong</t>
  </si>
  <si>
    <t>Gross advances to customers</t>
  </si>
  <si>
    <t>First quarter</t>
  </si>
  <si>
    <t>Second quarter</t>
  </si>
  <si>
    <t>-</t>
  </si>
  <si>
    <r>
      <t>Net operating income before impairment allowances</t>
    </r>
    <r>
      <rPr>
        <vertAlign val="superscript"/>
        <sz val="12"/>
        <color indexed="8"/>
        <rFont val="Arial"/>
        <family val="2"/>
      </rPr>
      <t>1</t>
    </r>
  </si>
  <si>
    <r>
      <t>Operating profit</t>
    </r>
    <r>
      <rPr>
        <vertAlign val="superscript"/>
        <sz val="12"/>
        <color indexed="8"/>
        <rFont val="Arial"/>
        <family val="2"/>
      </rPr>
      <t>1</t>
    </r>
  </si>
  <si>
    <r>
      <t>Profit before taxation</t>
    </r>
    <r>
      <rPr>
        <vertAlign val="superscript"/>
        <sz val="12"/>
        <color indexed="8"/>
        <rFont val="Arial"/>
        <family val="2"/>
      </rPr>
      <t>1</t>
    </r>
  </si>
  <si>
    <r>
      <t>Profit attributable to equity holders of the Company</t>
    </r>
    <r>
      <rPr>
        <vertAlign val="superscript"/>
        <sz val="12"/>
        <color indexed="8"/>
        <rFont val="Arial"/>
        <family val="2"/>
      </rPr>
      <t>1</t>
    </r>
  </si>
  <si>
    <r>
      <t>Basic earnings per share</t>
    </r>
    <r>
      <rPr>
        <vertAlign val="superscript"/>
        <sz val="12"/>
        <color indexed="8"/>
        <rFont val="Arial"/>
        <family val="2"/>
      </rPr>
      <t>1</t>
    </r>
  </si>
  <si>
    <r>
      <t>Return on average total assets</t>
    </r>
    <r>
      <rPr>
        <vertAlign val="superscript"/>
        <sz val="12"/>
        <color indexed="8"/>
        <rFont val="Arial"/>
        <family val="2"/>
      </rPr>
      <t>2</t>
    </r>
  </si>
  <si>
    <r>
      <t>Return on average shareholders’ equity</t>
    </r>
    <r>
      <rPr>
        <vertAlign val="superscript"/>
        <sz val="12"/>
        <color indexed="8"/>
        <rFont val="Arial"/>
        <family val="2"/>
      </rPr>
      <t>3</t>
    </r>
  </si>
  <si>
    <r>
      <t>Cost to income ratio</t>
    </r>
    <r>
      <rPr>
        <vertAlign val="superscript"/>
        <sz val="12"/>
        <color indexed="8"/>
        <rFont val="Arial"/>
        <family val="2"/>
      </rPr>
      <t>1</t>
    </r>
  </si>
  <si>
    <r>
      <t>Total capital ratio</t>
    </r>
    <r>
      <rPr>
        <vertAlign val="superscript"/>
        <sz val="12"/>
        <color indexed="8"/>
        <rFont val="Arial"/>
        <family val="2"/>
      </rPr>
      <t>6</t>
    </r>
  </si>
  <si>
    <t>2. Return on average total assets = Profit for the period / Daily average balance of total assets</t>
  </si>
  <si>
    <t>3. Return on average shareholders’ equity = Profit attributable to equity holders of the Company / Average of the beginning and ending balance of capital and reserves attributable to equity holders of the Company</t>
  </si>
  <si>
    <t xml:space="preserve">6. Total capital ratio is computed on the consolidated basis for regulatory purposes that comprises the positions of BOCHK and certain subsidiaries specified by the HKMA in accordance with the Banking (Capital) Rules. </t>
  </si>
  <si>
    <t>Net gain/(loss) from disposal/revaluation of properties, plant and equipment</t>
  </si>
  <si>
    <t>Net (loss)/gain on other financial instruments at fair value through profit or loss</t>
  </si>
  <si>
    <t xml:space="preserve">Cash and balances and placements with banks and other financial institutions </t>
  </si>
  <si>
    <t>Gross Advances to Customers</t>
  </si>
  <si>
    <t>At 31 December 2017</t>
  </si>
  <si>
    <t xml:space="preserve">HK$’m </t>
  </si>
  <si>
    <t>Current, savings and other deposit accounts</t>
  </si>
  <si>
    <t>- Corporate</t>
  </si>
  <si>
    <t>- Personal</t>
  </si>
  <si>
    <t>Structured deposits reported as financial liabilities at fair value through profit or loss</t>
  </si>
  <si>
    <t xml:space="preserve">Corporate </t>
  </si>
  <si>
    <t xml:space="preserve">Banking </t>
  </si>
  <si>
    <t>Net gain/(loss) on other financial instruments at fair value through profit or loss</t>
  </si>
  <si>
    <t>Net (loss)/gain from disposal/revaluation of properties, plant and equipment</t>
  </si>
  <si>
    <t>11.Capital Ratio</t>
  </si>
  <si>
    <t>1.  Financial Highlights</t>
  </si>
  <si>
    <t>4.  Segmental Reporting</t>
  </si>
  <si>
    <t>5 . Net Interest Income and NIM</t>
  </si>
  <si>
    <t>6 . Net Fee and Commission Income</t>
  </si>
  <si>
    <t>7.  Operating Expenses</t>
  </si>
  <si>
    <t>8.  Deposits from Customers</t>
  </si>
  <si>
    <t>9.  Gross Advances to Customers</t>
  </si>
  <si>
    <t>10.Loan Quality</t>
  </si>
  <si>
    <t xml:space="preserve">Analysed by: </t>
  </si>
  <si>
    <t>Interests in associates and joint ventures</t>
  </si>
  <si>
    <t>Basic and diluted</t>
  </si>
  <si>
    <t>Net Interest Income and Net Interest Margin</t>
  </si>
  <si>
    <t>HK$’m, except percentages</t>
  </si>
  <si>
    <t>Average interest-earning assets</t>
  </si>
  <si>
    <r>
      <t>Net interest spread</t>
    </r>
    <r>
      <rPr>
        <vertAlign val="superscript"/>
        <sz val="12"/>
        <rFont val="Arial"/>
        <family val="2"/>
      </rPr>
      <t xml:space="preserve"> </t>
    </r>
  </si>
  <si>
    <t>(Restated)</t>
  </si>
  <si>
    <t>Average</t>
  </si>
  <si>
    <t>balance</t>
  </si>
  <si>
    <t xml:space="preserve">yield </t>
  </si>
  <si>
    <t>Balances and placements with banks and other financial institutions</t>
  </si>
  <si>
    <t>Advances to customers</t>
  </si>
  <si>
    <t>Other interest-earning assets</t>
  </si>
  <si>
    <t>Total interest-earning assets</t>
  </si>
  <si>
    <r>
      <t>Non interest-earning assets</t>
    </r>
    <r>
      <rPr>
        <vertAlign val="superscript"/>
        <sz val="12"/>
        <color indexed="8"/>
        <rFont val="Arial"/>
        <family val="2"/>
      </rPr>
      <t>1</t>
    </r>
  </si>
  <si>
    <t xml:space="preserve">rate </t>
  </si>
  <si>
    <t>Current, savings and time deposits</t>
  </si>
  <si>
    <t>Other interest-bearing liabilities</t>
  </si>
  <si>
    <t>Total interest-bearing liabilities</t>
  </si>
  <si>
    <r>
      <t>Shareholders’ funds</t>
    </r>
    <r>
      <rPr>
        <vertAlign val="superscript"/>
        <sz val="12"/>
        <color indexed="8"/>
        <rFont val="Arial"/>
        <family val="2"/>
      </rPr>
      <t>2</t>
    </r>
    <r>
      <rPr>
        <sz val="12"/>
        <color indexed="8"/>
        <rFont val="Arial"/>
        <family val="2"/>
      </rPr>
      <t xml:space="preserve"> and other non interest-bearing deposits and liabilities</t>
    </r>
    <r>
      <rPr>
        <vertAlign val="superscript"/>
        <sz val="12"/>
        <color indexed="8"/>
        <rFont val="Arial"/>
        <family val="2"/>
      </rPr>
      <t>1</t>
    </r>
  </si>
  <si>
    <t>1. Including assets held for sale and liabilities associated with assets held for sale respectively.</t>
  </si>
  <si>
    <t>2. Shareholders’ funds represent capital and reserves attributable to the equity holders of the Company.</t>
  </si>
  <si>
    <t>Net Fee and Commission Income</t>
  </si>
  <si>
    <t>Credit card business</t>
  </si>
  <si>
    <t>Loan commissions</t>
  </si>
  <si>
    <t>Securities brokerage</t>
  </si>
  <si>
    <t>Funds distribution</t>
  </si>
  <si>
    <t>Bills commissions</t>
  </si>
  <si>
    <t>Payment services</t>
  </si>
  <si>
    <t>Trust and custody services</t>
  </si>
  <si>
    <t>Currency exchange</t>
  </si>
  <si>
    <t>Safe deposit box</t>
  </si>
  <si>
    <t>Operating Expenses</t>
  </si>
  <si>
    <t>Staff costs</t>
  </si>
  <si>
    <t>Premises and equipment expenses (excluding depreciation)</t>
  </si>
  <si>
    <t>Depreciation</t>
  </si>
  <si>
    <t>Other operating expenses</t>
  </si>
  <si>
    <t>Total operating expenses</t>
  </si>
  <si>
    <t>Loan Quality</t>
  </si>
  <si>
    <t>Classified or impaired loan ratio</t>
  </si>
  <si>
    <t>Total impairment allowances</t>
  </si>
  <si>
    <t>Total impairment allowances as a percentage of advances to customers</t>
  </si>
  <si>
    <r>
      <t>Residential mortgage loans</t>
    </r>
    <r>
      <rPr>
        <vertAlign val="superscript"/>
        <sz val="12"/>
        <color indexed="8"/>
        <rFont val="Arial"/>
        <family val="2"/>
      </rPr>
      <t>1</t>
    </r>
    <r>
      <rPr>
        <sz val="12"/>
        <color indexed="8"/>
        <rFont val="Arial"/>
        <family val="2"/>
      </rPr>
      <t xml:space="preserve"> - delinquency and rescheduled loan ratio</t>
    </r>
    <r>
      <rPr>
        <vertAlign val="superscript"/>
        <sz val="12"/>
        <color indexed="8"/>
        <rFont val="Arial"/>
        <family val="2"/>
      </rPr>
      <t>2</t>
    </r>
  </si>
  <si>
    <r>
      <t>Card advances - delinquency ratio</t>
    </r>
    <r>
      <rPr>
        <vertAlign val="superscript"/>
        <sz val="12"/>
        <color indexed="8"/>
        <rFont val="Arial"/>
        <family val="2"/>
      </rPr>
      <t>2</t>
    </r>
  </si>
  <si>
    <r>
      <t>Card advances - charge-off ratio</t>
    </r>
    <r>
      <rPr>
        <vertAlign val="superscript"/>
        <sz val="12"/>
        <color indexed="8"/>
        <rFont val="Arial"/>
        <family val="2"/>
      </rPr>
      <t>3</t>
    </r>
  </si>
  <si>
    <r>
      <t>1.</t>
    </r>
    <r>
      <rPr>
        <sz val="11"/>
        <color indexed="8"/>
        <rFont val="Times New Roman"/>
        <family val="1"/>
      </rPr>
      <t xml:space="preserve">   </t>
    </r>
    <r>
      <rPr>
        <sz val="11"/>
        <color indexed="8"/>
        <rFont val="Arial"/>
        <family val="2"/>
      </rPr>
      <t>Residential mortgage loans exclude those under the Home Ownership Scheme and other government-sponsored home purchasing schemes.</t>
    </r>
  </si>
  <si>
    <t>Capital Ratio</t>
  </si>
  <si>
    <t xml:space="preserve">HK$’m, except percentages </t>
  </si>
  <si>
    <t>Consolidated capital after deductions</t>
  </si>
  <si>
    <t>Common Equity Tier 1 capital</t>
  </si>
  <si>
    <t>Additional Tier 1 capital</t>
  </si>
  <si>
    <t>Tier 1 capital</t>
  </si>
  <si>
    <t>Tier 2 capital</t>
  </si>
  <si>
    <t xml:space="preserve">Total capital </t>
  </si>
  <si>
    <t>Total risk-weighted assets</t>
  </si>
  <si>
    <t>Common Equity Tier 1 capital ratio</t>
  </si>
  <si>
    <t>Tier 1 capital ratio</t>
  </si>
  <si>
    <t>Total capital ratio</t>
  </si>
  <si>
    <t>FY2018</t>
  </si>
  <si>
    <r>
      <t xml:space="preserve">The financial information is extracted from the </t>
    </r>
    <r>
      <rPr>
        <i/>
        <sz val="14"/>
        <color indexed="8"/>
        <rFont val="Arial"/>
        <family val="2"/>
      </rPr>
      <t>2018 Annual Report</t>
    </r>
    <r>
      <rPr>
        <sz val="14"/>
        <color indexed="8"/>
        <rFont val="Arial"/>
        <family val="2"/>
      </rPr>
      <t xml:space="preserve"> of BOC Hong Kong (Holdings) Limited (the Company), which is not complete and should be read in conjunction with the 2018 Annual Report and other reports and financial information published by the Company. </t>
    </r>
  </si>
  <si>
    <t>2018</t>
  </si>
  <si>
    <t>2017</t>
  </si>
  <si>
    <t>For the year</t>
  </si>
  <si>
    <t>2017</t>
  </si>
  <si>
    <t>At year-end</t>
  </si>
  <si>
    <t>2018</t>
  </si>
  <si>
    <t>2017</t>
  </si>
  <si>
    <t>Third quarter</t>
  </si>
  <si>
    <t>Fourth quarter</t>
  </si>
  <si>
    <t>Year ended 31 December 2018 
CONTINUING OPERATIONS</t>
  </si>
  <si>
    <t>At 31 December 2018</t>
  </si>
  <si>
    <t>-</t>
  </si>
  <si>
    <t>-</t>
  </si>
  <si>
    <t>-</t>
  </si>
  <si>
    <t>At 31 December</t>
  </si>
  <si>
    <t>Consolidated Income Statement</t>
  </si>
  <si>
    <t>Current tax assets</t>
  </si>
  <si>
    <t>-</t>
  </si>
  <si>
    <t>-</t>
  </si>
  <si>
    <t>Other equity instruments</t>
  </si>
  <si>
    <t>-</t>
  </si>
  <si>
    <t>Net interest margin</t>
  </si>
  <si>
    <t>Net interest margin (adjusted)*</t>
  </si>
  <si>
    <t>* Including the funding income or cost of foreign currency swap contracts.</t>
  </si>
  <si>
    <t>-</t>
  </si>
  <si>
    <t>-</t>
  </si>
  <si>
    <t>2.  Consolidated Income Statement</t>
  </si>
  <si>
    <t>3.  Consolidated Balance Sheet</t>
  </si>
  <si>
    <t>Consolidated Balance Sheet</t>
  </si>
  <si>
    <t>-</t>
  </si>
  <si>
    <r>
      <t>Profit for the year</t>
    </r>
    <r>
      <rPr>
        <vertAlign val="superscript"/>
        <sz val="12"/>
        <color indexed="8"/>
        <rFont val="Arial"/>
        <family val="2"/>
      </rPr>
      <t>1</t>
    </r>
  </si>
  <si>
    <t>- profit for the year</t>
  </si>
  <si>
    <t>Average Balance and Average Interest Rates</t>
  </si>
  <si>
    <t>Debt securities investments and other debt instruments</t>
  </si>
  <si>
    <t>2. The delinquency ratio is the ratio of the total amount of overdue advances (more than three months) to total outstanding advances.</t>
  </si>
  <si>
    <t>3. The charge-off ratio is the ratio of total write-offs made during the year to average card receivables during the year.</t>
  </si>
  <si>
    <t xml:space="preserve">Financial ratios </t>
  </si>
  <si>
    <r>
      <t>Average value of liquidity coverage ratio</t>
    </r>
    <r>
      <rPr>
        <vertAlign val="superscript"/>
        <sz val="12"/>
        <color indexed="8"/>
        <rFont val="Arial"/>
        <family val="2"/>
      </rPr>
      <t>5</t>
    </r>
  </si>
  <si>
    <r>
      <t>Loan to deposit ratio</t>
    </r>
    <r>
      <rPr>
        <vertAlign val="superscript"/>
        <sz val="12"/>
        <color indexed="8"/>
        <rFont val="Arial"/>
        <family val="2"/>
      </rPr>
      <t>4</t>
    </r>
  </si>
  <si>
    <r>
      <t>Quarter-end value of net stable funding ratio</t>
    </r>
    <r>
      <rPr>
        <vertAlign val="superscript"/>
        <sz val="12"/>
        <color indexed="8"/>
        <rFont val="Arial"/>
        <family val="2"/>
      </rPr>
      <t>5</t>
    </r>
  </si>
  <si>
    <t>1. The financial information is from continuing operations.</t>
  </si>
  <si>
    <t>4. Loan to deposit ratio is calculated as at year end. Loan represents gross advances to customers. Deposit represents deposits from customers including structured deposits reported as “Financial liabilities at fair value through profit or loss”.</t>
  </si>
  <si>
    <t xml:space="preserve">5. Liquidity coverage ratio and net stable funding ratio are computed on the consolidated basis which comprises the positions of BOCHK and certain subsidiaries specified by the HKMA in accordance with the Banking (Liquidity) Rules. </t>
  </si>
  <si>
    <t>-</t>
  </si>
  <si>
    <t>-</t>
  </si>
  <si>
    <t>7. The Group has applied the merger accounting method in the preparation of financial statements for the combination with entities under common control in 2018. The comparative information for the year 2017 has been restated accordingly.</t>
  </si>
  <si>
    <t>Profit for the year</t>
  </si>
  <si>
    <t xml:space="preserve">Earnings per share </t>
  </si>
  <si>
    <t xml:space="preserve">Year ended 31 December 2017
CONTINUING OPERATIONS
</t>
  </si>
  <si>
    <t>Net trading gain/(loss)</t>
  </si>
  <si>
    <t>Net gain/(loss) on other financial instruments at fair value through profit or loss</t>
  </si>
  <si>
    <t>Net loss from disposal/revaluation of properties, plant and equipment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</si>
</sst>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0"/>
    <numFmt numFmtId="177" formatCode="#,##0.0000"/>
    <numFmt numFmtId="178" formatCode="#,##0_);\(#,##0\)"/>
    <numFmt numFmtId="179" formatCode="0.000"/>
  </numFmts>
  <fonts count="78">
    <font>
      <sz val="11"/>
      <color theme="1"/>
      <name val="Calibri"/>
      <family val="1"/>
    </font>
    <font>
      <sz val="12"/>
      <color indexed="8"/>
      <name val="新細明體"/>
      <family val="1"/>
    </font>
    <font>
      <sz val="9"/>
      <name val="新細明體"/>
      <family val="1"/>
    </font>
    <font>
      <sz val="20"/>
      <color indexed="8"/>
      <name val="Arial"/>
      <family val="2"/>
    </font>
    <font>
      <b/>
      <sz val="12"/>
      <color indexed="8"/>
      <name val="Arial"/>
      <family val="2"/>
    </font>
    <font>
      <sz val="12"/>
      <color indexed="8"/>
      <name val="Arial"/>
      <family val="2"/>
    </font>
    <font>
      <sz val="14"/>
      <color indexed="8"/>
      <name val="Arial"/>
      <family val="2"/>
    </font>
    <font>
      <sz val="16"/>
      <color indexed="8"/>
      <name val="Arial"/>
      <family val="2"/>
    </font>
    <font>
      <vertAlign val="superscript"/>
      <sz val="12"/>
      <color indexed="8"/>
      <name val="Arial"/>
      <family val="2"/>
    </font>
    <font>
      <b/>
      <sz val="16"/>
      <color indexed="8"/>
      <name val="Arial"/>
      <family val="2"/>
    </font>
    <font>
      <b/>
      <sz val="16"/>
      <name val="Arial"/>
      <family val="2"/>
    </font>
    <font>
      <sz val="12"/>
      <name val="Arial"/>
      <family val="2"/>
    </font>
    <font>
      <sz val="16"/>
      <name val="Arial"/>
      <family val="2"/>
    </font>
    <font>
      <sz val="11"/>
      <name val="Arial"/>
      <family val="2"/>
    </font>
    <font>
      <sz val="11"/>
      <name val="新細明體"/>
      <family val="1"/>
    </font>
    <font>
      <sz val="7"/>
      <color indexed="8"/>
      <name val="Arial"/>
      <family val="2"/>
    </font>
    <font>
      <sz val="12"/>
      <color indexed="8"/>
      <name val="Times New Roman"/>
      <family val="1"/>
    </font>
    <font>
      <i/>
      <sz val="14"/>
      <color indexed="8"/>
      <name val="Arial"/>
      <family val="2"/>
    </font>
    <font>
      <b/>
      <sz val="12"/>
      <name val="Arial"/>
      <family val="2"/>
    </font>
    <font>
      <vertAlign val="superscript"/>
      <sz val="12"/>
      <name val="Arial"/>
      <family val="2"/>
    </font>
    <font>
      <sz val="8"/>
      <color indexed="8"/>
      <name val="Arial"/>
      <family val="2"/>
    </font>
    <font>
      <b/>
      <sz val="8"/>
      <color indexed="8"/>
      <name val="Arial"/>
      <family val="2"/>
    </font>
    <font>
      <sz val="8"/>
      <color indexed="14"/>
      <name val="Arial"/>
      <family val="2"/>
    </font>
    <font>
      <b/>
      <sz val="8"/>
      <color indexed="14"/>
      <name val="Arial"/>
      <family val="2"/>
    </font>
    <font>
      <sz val="11"/>
      <color indexed="8"/>
      <name val="Arial"/>
      <family val="2"/>
    </font>
    <font>
      <sz val="11"/>
      <color indexed="8"/>
      <name val="Times New Roman"/>
      <family val="1"/>
    </font>
    <font>
      <sz val="11"/>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theme="1"/>
      <name val="Arial"/>
      <family val="2"/>
    </font>
    <font>
      <sz val="12"/>
      <color theme="1"/>
      <name val="Arial"/>
      <family val="2"/>
    </font>
    <font>
      <sz val="16"/>
      <color theme="1"/>
      <name val="Arial"/>
      <family val="2"/>
    </font>
    <font>
      <b/>
      <sz val="12"/>
      <color theme="1"/>
      <name val="Arial"/>
      <family val="2"/>
    </font>
    <font>
      <b/>
      <sz val="12"/>
      <color rgb="FF000000"/>
      <name val="Arial"/>
      <family val="2"/>
    </font>
    <font>
      <sz val="12"/>
      <color rgb="FF000000"/>
      <name val="Arial"/>
      <family val="2"/>
    </font>
    <font>
      <b/>
      <sz val="16"/>
      <color theme="1"/>
      <name val="Arial"/>
      <family val="2"/>
    </font>
    <font>
      <sz val="7"/>
      <color theme="1"/>
      <name val="Arial"/>
      <family val="2"/>
    </font>
    <font>
      <sz val="12"/>
      <color rgb="FF000000"/>
      <name val="Times New Roman"/>
      <family val="1"/>
    </font>
    <font>
      <sz val="11"/>
      <name val="Calibri"/>
      <family val="1"/>
    </font>
    <font>
      <sz val="14"/>
      <color theme="1"/>
      <name val="Arial"/>
      <family val="2"/>
    </font>
    <font>
      <sz val="8"/>
      <color theme="1"/>
      <name val="Arial"/>
      <family val="2"/>
    </font>
    <font>
      <b/>
      <sz val="8"/>
      <color rgb="FF000000"/>
      <name val="Arial"/>
      <family val="2"/>
    </font>
    <font>
      <b/>
      <sz val="8"/>
      <color theme="1"/>
      <name val="Arial"/>
      <family val="2"/>
    </font>
    <font>
      <sz val="8"/>
      <color rgb="FFFF00FF"/>
      <name val="Arial"/>
      <family val="2"/>
    </font>
    <font>
      <b/>
      <sz val="8"/>
      <color rgb="FFFF00FF"/>
      <name val="Arial"/>
      <family val="2"/>
    </font>
    <font>
      <sz val="12"/>
      <color theme="1"/>
      <name val="新細明體"/>
      <family val="1"/>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24997000396251678"/>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border>
    <border>
      <left/>
      <right/>
      <top/>
      <bottom style="double"/>
    </border>
    <border>
      <left/>
      <right/>
      <top style="medium"/>
      <bottom style="medium"/>
    </border>
    <border>
      <left/>
      <right/>
      <top style="double"/>
      <bottom style="double"/>
    </border>
    <border>
      <left/>
      <right/>
      <top/>
      <bottom style="thin">
        <color theme="1"/>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292">
    <xf numFmtId="0" fontId="0"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61" fillId="0" borderId="10" xfId="0" applyFont="1" applyBorder="1" applyAlignment="1">
      <alignment horizontal="right" vertical="center" wrapText="1"/>
    </xf>
    <xf numFmtId="3" fontId="61" fillId="0" borderId="0" xfId="0" applyNumberFormat="1" applyFont="1" applyAlignment="1">
      <alignment horizontal="right" vertical="center" wrapText="1"/>
    </xf>
    <xf numFmtId="0" fontId="63" fillId="0" borderId="0" xfId="0" applyFont="1" applyAlignment="1">
      <alignment vertical="center" wrapText="1"/>
    </xf>
    <xf numFmtId="0" fontId="63" fillId="0" borderId="0" xfId="0" applyFont="1" applyAlignment="1">
      <alignment horizontal="right" vertical="center" wrapText="1"/>
    </xf>
    <xf numFmtId="0" fontId="61" fillId="0" borderId="11" xfId="0" applyFont="1" applyBorder="1" applyAlignment="1">
      <alignment horizontal="right" vertical="center" wrapText="1"/>
    </xf>
    <xf numFmtId="0" fontId="64" fillId="0" borderId="0" xfId="0" applyFont="1" applyAlignment="1">
      <alignment horizontal="right" vertical="center" wrapText="1"/>
    </xf>
    <xf numFmtId="0" fontId="65" fillId="0" borderId="0" xfId="0" applyFont="1" applyAlignment="1">
      <alignment horizontal="right" vertical="center" wrapText="1"/>
    </xf>
    <xf numFmtId="0" fontId="61" fillId="0" borderId="0" xfId="0" applyFont="1" applyAlignment="1">
      <alignment horizontal="left" vertical="center" wrapText="1" indent="1"/>
    </xf>
    <xf numFmtId="0" fontId="61" fillId="0" borderId="0" xfId="0" applyFont="1" applyAlignment="1">
      <alignment horizontal="justify" vertical="center" wrapText="1"/>
    </xf>
    <xf numFmtId="3" fontId="65" fillId="0" borderId="10" xfId="0" applyNumberFormat="1" applyFont="1" applyBorder="1" applyAlignment="1">
      <alignment horizontal="right" vertical="center" wrapText="1"/>
    </xf>
    <xf numFmtId="3" fontId="61" fillId="0" borderId="10" xfId="0" applyNumberFormat="1" applyFont="1" applyBorder="1" applyAlignment="1">
      <alignment horizontal="right" vertical="center" wrapText="1"/>
    </xf>
    <xf numFmtId="3" fontId="65" fillId="0" borderId="0" xfId="0" applyNumberFormat="1" applyFont="1" applyAlignment="1">
      <alignment horizontal="right" vertical="center" wrapText="1"/>
    </xf>
    <xf numFmtId="3" fontId="61" fillId="0" borderId="12" xfId="0" applyNumberFormat="1" applyFont="1" applyBorder="1" applyAlignment="1">
      <alignment horizontal="right" vertical="center" wrapText="1"/>
    </xf>
    <xf numFmtId="3" fontId="63" fillId="0" borderId="0" xfId="0" applyNumberFormat="1" applyFont="1" applyAlignment="1">
      <alignment horizontal="right" vertical="center" wrapText="1" indent="1"/>
    </xf>
    <xf numFmtId="0" fontId="63" fillId="0" borderId="11" xfId="0" applyFont="1" applyBorder="1" applyAlignment="1">
      <alignment horizontal="right" vertical="center" wrapText="1" indent="1"/>
    </xf>
    <xf numFmtId="3" fontId="63" fillId="0" borderId="12" xfId="0" applyNumberFormat="1" applyFont="1" applyBorder="1" applyAlignment="1">
      <alignment horizontal="right" vertical="center" wrapText="1" indent="1"/>
    </xf>
    <xf numFmtId="3" fontId="61" fillId="0" borderId="0" xfId="0" applyNumberFormat="1" applyFont="1" applyAlignment="1">
      <alignment horizontal="right" vertical="center" wrapText="1" indent="1"/>
    </xf>
    <xf numFmtId="0" fontId="61" fillId="0" borderId="10" xfId="0" applyFont="1" applyBorder="1" applyAlignment="1">
      <alignment horizontal="right" vertical="center" wrapText="1" indent="1"/>
    </xf>
    <xf numFmtId="0" fontId="64" fillId="0" borderId="10" xfId="0" applyFont="1" applyBorder="1" applyAlignment="1">
      <alignment horizontal="right" vertical="center" wrapText="1"/>
    </xf>
    <xf numFmtId="0" fontId="65" fillId="0" borderId="10" xfId="0" applyFont="1" applyBorder="1" applyAlignment="1">
      <alignment horizontal="right" vertical="center" wrapText="1"/>
    </xf>
    <xf numFmtId="3" fontId="64" fillId="0" borderId="10" xfId="0" applyNumberFormat="1" applyFont="1" applyBorder="1" applyAlignment="1">
      <alignment horizontal="right" vertical="center" wrapText="1"/>
    </xf>
    <xf numFmtId="3" fontId="64" fillId="0" borderId="0" xfId="0" applyNumberFormat="1" applyFont="1" applyAlignment="1">
      <alignment horizontal="right" vertical="center" wrapText="1"/>
    </xf>
    <xf numFmtId="0" fontId="66" fillId="0" borderId="0" xfId="0" applyFont="1" applyAlignment="1">
      <alignment/>
    </xf>
    <xf numFmtId="0" fontId="61" fillId="0" borderId="0" xfId="0" applyFont="1" applyAlignment="1">
      <alignment vertical="center" wrapText="1"/>
    </xf>
    <xf numFmtId="0" fontId="63" fillId="0" borderId="10" xfId="0" applyFont="1" applyBorder="1" applyAlignment="1">
      <alignment horizontal="right" vertical="center" wrapText="1"/>
    </xf>
    <xf numFmtId="0" fontId="61" fillId="0" borderId="0" xfId="0" applyFont="1" applyAlignment="1">
      <alignment horizontal="right" vertical="center" wrapText="1"/>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61" fillId="0" borderId="0" xfId="0" applyFont="1" applyAlignment="1">
      <alignment horizontal="right" vertical="center" wrapText="1"/>
    </xf>
    <xf numFmtId="0" fontId="63" fillId="0" borderId="10" xfId="0" applyFont="1" applyBorder="1" applyAlignment="1">
      <alignment horizontal="justify" vertical="center" wrapText="1"/>
    </xf>
    <xf numFmtId="0" fontId="65" fillId="0" borderId="11" xfId="0" applyFont="1" applyBorder="1" applyAlignment="1">
      <alignment horizontal="right" vertical="center" wrapText="1"/>
    </xf>
    <xf numFmtId="0" fontId="13" fillId="0" borderId="0" xfId="0" applyFont="1" applyAlignment="1">
      <alignment horizontal="right"/>
    </xf>
    <xf numFmtId="3" fontId="64" fillId="0" borderId="0" xfId="0" applyNumberFormat="1" applyFont="1" applyAlignment="1">
      <alignment vertical="center" wrapText="1"/>
    </xf>
    <xf numFmtId="0" fontId="64" fillId="0" borderId="0" xfId="0" applyFont="1" applyAlignment="1">
      <alignment vertical="center" wrapText="1"/>
    </xf>
    <xf numFmtId="0" fontId="65" fillId="0" borderId="0" xfId="0" applyFont="1" applyAlignment="1">
      <alignment vertical="center" wrapText="1"/>
    </xf>
    <xf numFmtId="3" fontId="61" fillId="0" borderId="0" xfId="0" applyNumberFormat="1" applyFont="1" applyAlignment="1">
      <alignment vertical="center" wrapText="1"/>
    </xf>
    <xf numFmtId="0" fontId="63" fillId="0" borderId="0" xfId="0" applyFont="1" applyAlignment="1">
      <alignment horizontal="justify" vertical="center" wrapText="1"/>
    </xf>
    <xf numFmtId="0" fontId="64" fillId="0" borderId="0" xfId="0" applyFont="1" applyAlignment="1">
      <alignment horizontal="right" vertical="center" wrapText="1" indent="1"/>
    </xf>
    <xf numFmtId="0" fontId="65" fillId="0" borderId="0" xfId="0" applyFont="1" applyAlignment="1">
      <alignment horizontal="right" vertical="center" wrapText="1" indent="1"/>
    </xf>
    <xf numFmtId="3" fontId="63" fillId="0" borderId="10" xfId="0" applyNumberFormat="1" applyFont="1" applyBorder="1" applyAlignment="1">
      <alignment horizontal="right" vertical="center" wrapText="1" indent="1"/>
    </xf>
    <xf numFmtId="3" fontId="61" fillId="0" borderId="10" xfId="0" applyNumberFormat="1" applyFont="1" applyBorder="1" applyAlignment="1">
      <alignment horizontal="right" vertical="center" wrapText="1" indent="1"/>
    </xf>
    <xf numFmtId="0" fontId="65" fillId="0" borderId="0" xfId="0" applyFont="1" applyAlignment="1">
      <alignment horizontal="justify" vertical="center" wrapText="1"/>
    </xf>
    <xf numFmtId="0" fontId="61" fillId="0" borderId="0" xfId="0" applyFont="1" applyAlignment="1">
      <alignment horizontal="left" vertical="center" wrapText="1"/>
    </xf>
    <xf numFmtId="0" fontId="63" fillId="0" borderId="0" xfId="0" applyFont="1" applyAlignment="1">
      <alignment horizontal="left" vertical="center" wrapText="1"/>
    </xf>
    <xf numFmtId="0" fontId="11" fillId="0" borderId="0" xfId="0" applyFont="1" applyAlignment="1">
      <alignment horizontal="left"/>
    </xf>
    <xf numFmtId="0" fontId="64" fillId="0" borderId="0" xfId="0" applyFont="1" applyAlignment="1">
      <alignment horizontal="left" vertical="center" wrapText="1"/>
    </xf>
    <xf numFmtId="0" fontId="65" fillId="0" borderId="0" xfId="0" applyFont="1" applyAlignment="1">
      <alignment horizontal="left" vertical="center" wrapText="1"/>
    </xf>
    <xf numFmtId="0" fontId="67" fillId="0" borderId="0" xfId="0" applyFont="1" applyAlignment="1">
      <alignment horizontal="right" vertical="center" wrapText="1"/>
    </xf>
    <xf numFmtId="0" fontId="67" fillId="0" borderId="0" xfId="0" applyFont="1" applyAlignment="1">
      <alignment vertical="center" wrapText="1"/>
    </xf>
    <xf numFmtId="3" fontId="64" fillId="0" borderId="12" xfId="0" applyNumberFormat="1" applyFont="1" applyBorder="1" applyAlignment="1">
      <alignment horizontal="right" vertical="center" wrapText="1"/>
    </xf>
    <xf numFmtId="3" fontId="65" fillId="0" borderId="12" xfId="0" applyNumberFormat="1" applyFont="1" applyBorder="1" applyAlignment="1">
      <alignment horizontal="right" vertical="center" wrapText="1"/>
    </xf>
    <xf numFmtId="3" fontId="61" fillId="0" borderId="10" xfId="0" applyNumberFormat="1" applyFont="1" applyBorder="1" applyAlignment="1">
      <alignment vertical="center" wrapText="1"/>
    </xf>
    <xf numFmtId="0" fontId="65" fillId="0" borderId="0" xfId="0" applyFont="1" applyAlignment="1">
      <alignment horizontal="left" vertical="center" wrapText="1" indent="1"/>
    </xf>
    <xf numFmtId="0" fontId="68" fillId="0" borderId="0" xfId="0" applyFont="1" applyAlignment="1">
      <alignment horizontal="right" vertical="center" wrapText="1"/>
    </xf>
    <xf numFmtId="0" fontId="68" fillId="0" borderId="0" xfId="0" applyFont="1" applyAlignment="1">
      <alignment vertical="center" wrapText="1"/>
    </xf>
    <xf numFmtId="3" fontId="64" fillId="0" borderId="10" xfId="0" applyNumberFormat="1" applyFont="1" applyBorder="1" applyAlignment="1">
      <alignment vertical="center" wrapText="1"/>
    </xf>
    <xf numFmtId="0" fontId="65" fillId="33" borderId="0" xfId="0" applyFont="1" applyFill="1" applyAlignment="1">
      <alignment horizontal="left" vertical="center" wrapText="1" indent="1"/>
    </xf>
    <xf numFmtId="0" fontId="64" fillId="33" borderId="0" xfId="0" applyFont="1" applyFill="1" applyAlignment="1">
      <alignment horizontal="right" vertical="center" wrapText="1"/>
    </xf>
    <xf numFmtId="0" fontId="64" fillId="33" borderId="0" xfId="0" applyFont="1" applyFill="1" applyAlignment="1">
      <alignment horizontal="right" vertical="center" wrapText="1" indent="1"/>
    </xf>
    <xf numFmtId="0" fontId="69" fillId="0" borderId="0" xfId="0" applyFont="1" applyAlignment="1">
      <alignment/>
    </xf>
    <xf numFmtId="49" fontId="63" fillId="0" borderId="10" xfId="0" applyNumberFormat="1" applyFont="1" applyBorder="1" applyAlignment="1">
      <alignment horizontal="right" vertical="center" wrapText="1"/>
    </xf>
    <xf numFmtId="49" fontId="61" fillId="0" borderId="10" xfId="0" applyNumberFormat="1" applyFont="1" applyBorder="1" applyAlignment="1">
      <alignment horizontal="right" vertical="center" wrapText="1"/>
    </xf>
    <xf numFmtId="0" fontId="63" fillId="0" borderId="0" xfId="0" applyFont="1" applyFill="1" applyAlignment="1">
      <alignment horizontal="right" vertical="center" wrapText="1"/>
    </xf>
    <xf numFmtId="0" fontId="61" fillId="0" borderId="0" xfId="0" applyFont="1" applyFill="1" applyAlignment="1">
      <alignment horizontal="right" vertical="center" wrapText="1"/>
    </xf>
    <xf numFmtId="0" fontId="70" fillId="0" borderId="0" xfId="0" applyFont="1" applyAlignment="1">
      <alignment vertical="center"/>
    </xf>
    <xf numFmtId="0" fontId="0" fillId="0" borderId="0" xfId="0" applyAlignment="1">
      <alignment vertical="center"/>
    </xf>
    <xf numFmtId="0" fontId="65" fillId="0" borderId="0" xfId="0" applyFont="1" applyAlignment="1">
      <alignment vertical="center" wrapText="1"/>
    </xf>
    <xf numFmtId="0" fontId="65" fillId="0" borderId="0" xfId="0" applyFont="1" applyFill="1" applyAlignment="1">
      <alignment horizontal="right" vertical="center" wrapText="1"/>
    </xf>
    <xf numFmtId="0" fontId="65" fillId="0" borderId="10" xfId="0" applyFont="1" applyFill="1" applyBorder="1" applyAlignment="1">
      <alignment horizontal="right" vertical="center" wrapText="1"/>
    </xf>
    <xf numFmtId="3" fontId="61" fillId="0" borderId="0" xfId="0" applyNumberFormat="1" applyFont="1" applyFill="1" applyAlignment="1">
      <alignment horizontal="right" vertical="center" wrapText="1"/>
    </xf>
    <xf numFmtId="0" fontId="69" fillId="0" borderId="0" xfId="0" applyFont="1" applyAlignment="1">
      <alignment/>
    </xf>
    <xf numFmtId="0" fontId="65" fillId="0" borderId="0" xfId="0" applyFont="1" applyAlignment="1">
      <alignment vertical="center" wrapText="1"/>
    </xf>
    <xf numFmtId="0" fontId="64" fillId="0" borderId="0" xfId="0" applyFont="1" applyAlignment="1">
      <alignment horizontal="right" vertical="center" wrapText="1"/>
    </xf>
    <xf numFmtId="0" fontId="61" fillId="0" borderId="0" xfId="0" applyFont="1" applyAlignment="1">
      <alignment horizontal="right" vertical="center" wrapText="1"/>
    </xf>
    <xf numFmtId="0" fontId="61" fillId="0" borderId="10" xfId="0" applyFont="1" applyBorder="1" applyAlignment="1">
      <alignment horizontal="right" vertical="center" wrapText="1"/>
    </xf>
    <xf numFmtId="0" fontId="63" fillId="0" borderId="0" xfId="0" applyFont="1" applyAlignment="1">
      <alignment horizontal="right" vertical="center" wrapText="1"/>
    </xf>
    <xf numFmtId="0" fontId="63" fillId="0" borderId="10" xfId="0" applyFont="1" applyBorder="1" applyAlignment="1">
      <alignment horizontal="right" vertical="center" wrapText="1"/>
    </xf>
    <xf numFmtId="0" fontId="61" fillId="0" borderId="0" xfId="0" applyFont="1" applyFill="1" applyAlignment="1">
      <alignment horizontal="left" vertical="center" wrapText="1" indent="1"/>
    </xf>
    <xf numFmtId="0" fontId="65" fillId="0" borderId="0" xfId="0" applyFont="1" applyFill="1" applyAlignment="1">
      <alignment vertical="center" wrapText="1"/>
    </xf>
    <xf numFmtId="0" fontId="64" fillId="0" borderId="0" xfId="0" applyFont="1" applyFill="1" applyAlignment="1">
      <alignment horizontal="right" vertical="center" wrapText="1"/>
    </xf>
    <xf numFmtId="3" fontId="65" fillId="0" borderId="10" xfId="0" applyNumberFormat="1" applyFont="1" applyFill="1" applyBorder="1" applyAlignment="1">
      <alignment horizontal="right" vertical="center" wrapText="1"/>
    </xf>
    <xf numFmtId="0" fontId="10" fillId="0" borderId="0" xfId="0" applyFont="1" applyFill="1" applyAlignment="1">
      <alignment/>
    </xf>
    <xf numFmtId="3" fontId="64" fillId="0" borderId="0" xfId="0" applyNumberFormat="1" applyFont="1" applyFill="1" applyAlignment="1">
      <alignment horizontal="right" vertical="center" wrapText="1"/>
    </xf>
    <xf numFmtId="0" fontId="64" fillId="0" borderId="11" xfId="0" applyFont="1" applyFill="1" applyBorder="1" applyAlignment="1">
      <alignment horizontal="right" vertical="center" wrapText="1"/>
    </xf>
    <xf numFmtId="0" fontId="10" fillId="0" borderId="0" xfId="0" applyFont="1" applyFill="1" applyAlignment="1">
      <alignment horizontal="justify" vertical="center"/>
    </xf>
    <xf numFmtId="0" fontId="61" fillId="0" borderId="0" xfId="0" applyFont="1" applyFill="1" applyAlignment="1">
      <alignment horizontal="left" vertical="center" wrapText="1"/>
    </xf>
    <xf numFmtId="0" fontId="63" fillId="0" borderId="10" xfId="0" applyFont="1" applyFill="1" applyBorder="1" applyAlignment="1">
      <alignment vertical="center" wrapText="1"/>
    </xf>
    <xf numFmtId="0" fontId="63" fillId="0" borderId="10" xfId="0" applyFont="1" applyFill="1" applyBorder="1" applyAlignment="1">
      <alignment horizontal="right" vertical="center" wrapText="1"/>
    </xf>
    <xf numFmtId="0" fontId="61" fillId="0" borderId="10" xfId="0" applyFont="1" applyFill="1" applyBorder="1" applyAlignment="1">
      <alignment horizontal="right" vertical="center" wrapText="1"/>
    </xf>
    <xf numFmtId="0" fontId="61" fillId="0" borderId="0" xfId="0" applyFont="1" applyFill="1" applyAlignment="1">
      <alignment vertical="center" wrapText="1"/>
    </xf>
    <xf numFmtId="3" fontId="65" fillId="0" borderId="0" xfId="0" applyNumberFormat="1" applyFont="1" applyFill="1" applyAlignment="1">
      <alignment horizontal="right" vertical="center" wrapText="1"/>
    </xf>
    <xf numFmtId="0" fontId="63" fillId="0" borderId="0" xfId="0" applyFont="1" applyFill="1" applyAlignment="1">
      <alignment vertical="center" wrapText="1"/>
    </xf>
    <xf numFmtId="0" fontId="63" fillId="0" borderId="11" xfId="0" applyFont="1" applyFill="1" applyBorder="1" applyAlignment="1">
      <alignment vertical="center" wrapText="1"/>
    </xf>
    <xf numFmtId="0" fontId="63" fillId="0" borderId="11" xfId="0" applyFont="1" applyFill="1" applyBorder="1" applyAlignment="1">
      <alignment horizontal="right" vertical="center" wrapText="1"/>
    </xf>
    <xf numFmtId="0" fontId="61" fillId="0" borderId="11" xfId="0" applyFont="1" applyFill="1" applyBorder="1" applyAlignment="1">
      <alignment horizontal="right" vertical="center" wrapText="1"/>
    </xf>
    <xf numFmtId="0" fontId="61" fillId="0" borderId="11" xfId="0" applyFont="1" applyFill="1" applyBorder="1" applyAlignment="1">
      <alignment vertical="center" wrapText="1"/>
    </xf>
    <xf numFmtId="176" fontId="65" fillId="0" borderId="11" xfId="0" applyNumberFormat="1" applyFont="1" applyFill="1" applyBorder="1" applyAlignment="1">
      <alignment horizontal="right" vertical="center" wrapText="1"/>
    </xf>
    <xf numFmtId="0" fontId="63" fillId="0" borderId="10" xfId="0" applyFont="1" applyFill="1" applyBorder="1" applyAlignment="1">
      <alignment horizontal="justify" vertical="center" wrapText="1"/>
    </xf>
    <xf numFmtId="2" fontId="64" fillId="0" borderId="0" xfId="0" applyNumberFormat="1" applyFont="1" applyFill="1" applyAlignment="1">
      <alignment horizontal="right" vertical="center" wrapText="1"/>
    </xf>
    <xf numFmtId="0" fontId="61" fillId="0" borderId="10" xfId="0" applyFont="1" applyFill="1" applyBorder="1" applyAlignment="1">
      <alignment vertical="center" wrapText="1"/>
    </xf>
    <xf numFmtId="0" fontId="13" fillId="0" borderId="0" xfId="0" applyFont="1" applyFill="1" applyAlignment="1">
      <alignment/>
    </xf>
    <xf numFmtId="0" fontId="13" fillId="0" borderId="0" xfId="0" applyFont="1" applyFill="1" applyAlignment="1">
      <alignment horizontal="right"/>
    </xf>
    <xf numFmtId="0" fontId="70" fillId="0" borderId="0" xfId="0" applyFont="1" applyFill="1" applyAlignment="1">
      <alignment vertical="center"/>
    </xf>
    <xf numFmtId="0" fontId="0" fillId="0" borderId="0" xfId="0" applyFill="1" applyAlignment="1">
      <alignment vertical="center"/>
    </xf>
    <xf numFmtId="0" fontId="0" fillId="0" borderId="0" xfId="0" applyFill="1" applyAlignment="1">
      <alignment/>
    </xf>
    <xf numFmtId="0" fontId="10" fillId="0" borderId="0" xfId="0" applyFont="1" applyAlignment="1">
      <alignment/>
    </xf>
    <xf numFmtId="0" fontId="11" fillId="0" borderId="0" xfId="0" applyFont="1" applyBorder="1" applyAlignment="1">
      <alignment horizontal="right" vertical="center" wrapText="1"/>
    </xf>
    <xf numFmtId="0" fontId="11" fillId="0" borderId="0" xfId="0" applyFont="1" applyBorder="1" applyAlignment="1">
      <alignment horizontal="left" vertical="center" wrapText="1" indent="1"/>
    </xf>
    <xf numFmtId="3" fontId="63" fillId="0" borderId="0" xfId="0" applyNumberFormat="1" applyFont="1" applyBorder="1" applyAlignment="1">
      <alignment horizontal="right" vertical="center" wrapText="1" indent="1"/>
    </xf>
    <xf numFmtId="3" fontId="61" fillId="0" borderId="0" xfId="0" applyNumberFormat="1" applyFont="1" applyBorder="1" applyAlignment="1">
      <alignment horizontal="right" vertical="center" wrapText="1" indent="1"/>
    </xf>
    <xf numFmtId="0" fontId="11" fillId="0" borderId="0" xfId="0" applyFont="1" applyBorder="1" applyAlignment="1">
      <alignment vertical="center" wrapText="1"/>
    </xf>
    <xf numFmtId="0" fontId="18" fillId="0" borderId="0" xfId="0" applyFont="1" applyBorder="1" applyAlignment="1">
      <alignment horizontal="right" vertical="center" wrapText="1"/>
    </xf>
    <xf numFmtId="10" fontId="63" fillId="0" borderId="0" xfId="0" applyNumberFormat="1" applyFont="1" applyBorder="1" applyAlignment="1">
      <alignment horizontal="right" vertical="center" wrapText="1" indent="1"/>
    </xf>
    <xf numFmtId="10" fontId="61" fillId="0" borderId="0" xfId="0" applyNumberFormat="1" applyFont="1" applyBorder="1" applyAlignment="1">
      <alignment horizontal="right" vertical="center" wrapText="1" indent="1"/>
    </xf>
    <xf numFmtId="10" fontId="63" fillId="0" borderId="10" xfId="0" applyNumberFormat="1" applyFont="1" applyBorder="1" applyAlignment="1">
      <alignment horizontal="right" vertical="center" wrapText="1" indent="1"/>
    </xf>
    <xf numFmtId="10" fontId="61" fillId="0" borderId="10" xfId="0" applyNumberFormat="1" applyFont="1" applyBorder="1" applyAlignment="1">
      <alignment horizontal="right" vertical="center" wrapText="1" indent="1"/>
    </xf>
    <xf numFmtId="0" fontId="18" fillId="0" borderId="0" xfId="0" applyFont="1" applyBorder="1" applyAlignment="1">
      <alignment horizontal="center" vertical="center" wrapText="1"/>
    </xf>
    <xf numFmtId="0" fontId="18"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61" fillId="0" borderId="0" xfId="0" applyFont="1" applyBorder="1" applyAlignment="1">
      <alignment horizontal="justify" vertical="center" wrapText="1"/>
    </xf>
    <xf numFmtId="3" fontId="64" fillId="0" borderId="0" xfId="0" applyNumberFormat="1" applyFont="1" applyBorder="1" applyAlignment="1">
      <alignment horizontal="right" vertical="center" wrapText="1" indent="1"/>
    </xf>
    <xf numFmtId="0" fontId="61" fillId="0" borderId="0" xfId="0" applyFont="1" applyBorder="1" applyAlignment="1">
      <alignment horizontal="right" vertical="center" wrapText="1" indent="1"/>
    </xf>
    <xf numFmtId="0" fontId="61" fillId="0" borderId="0" xfId="0" applyFont="1" applyBorder="1" applyAlignment="1">
      <alignment horizontal="left" vertical="center" wrapText="1"/>
    </xf>
    <xf numFmtId="3" fontId="64" fillId="0" borderId="10" xfId="0" applyNumberFormat="1" applyFont="1" applyBorder="1" applyAlignment="1">
      <alignment horizontal="right" vertical="center" wrapText="1" indent="1"/>
    </xf>
    <xf numFmtId="0" fontId="64" fillId="0" borderId="10" xfId="0" applyFont="1" applyBorder="1" applyAlignment="1">
      <alignment horizontal="right" vertical="center" wrapText="1" indent="1"/>
    </xf>
    <xf numFmtId="3" fontId="64" fillId="0" borderId="13" xfId="0" applyNumberFormat="1" applyFont="1" applyBorder="1" applyAlignment="1">
      <alignment horizontal="right" vertical="center" wrapText="1" indent="1"/>
    </xf>
    <xf numFmtId="3" fontId="61" fillId="0" borderId="13" xfId="0" applyNumberFormat="1" applyFont="1" applyBorder="1" applyAlignment="1">
      <alignment horizontal="right" vertical="center" wrapText="1" indent="1"/>
    </xf>
    <xf numFmtId="0" fontId="71" fillId="0" borderId="0" xfId="0" applyFont="1" applyBorder="1" applyAlignment="1">
      <alignment horizontal="left" vertical="center" wrapText="1" indent="1"/>
    </xf>
    <xf numFmtId="3" fontId="72" fillId="0" borderId="0" xfId="0" applyNumberFormat="1" applyFont="1" applyBorder="1" applyAlignment="1">
      <alignment horizontal="right" vertical="center" wrapText="1" indent="1"/>
    </xf>
    <xf numFmtId="0" fontId="72" fillId="0" borderId="0" xfId="0" applyFont="1" applyBorder="1" applyAlignment="1">
      <alignment horizontal="right" vertical="center" wrapText="1" indent="1"/>
    </xf>
    <xf numFmtId="3" fontId="71" fillId="0" borderId="0" xfId="0" applyNumberFormat="1" applyFont="1" applyBorder="1" applyAlignment="1">
      <alignment horizontal="right" vertical="center" wrapText="1" indent="1"/>
    </xf>
    <xf numFmtId="0" fontId="71" fillId="0" borderId="0" xfId="0" applyFont="1" applyBorder="1" applyAlignment="1">
      <alignment horizontal="right" vertical="center" wrapText="1" indent="1"/>
    </xf>
    <xf numFmtId="0" fontId="64" fillId="0" borderId="0" xfId="0" applyFont="1" applyBorder="1" applyAlignment="1">
      <alignment horizontal="right" vertical="center" wrapText="1" indent="1"/>
    </xf>
    <xf numFmtId="0" fontId="66" fillId="0" borderId="0" xfId="0" applyFont="1" applyAlignment="1">
      <alignment vertical="center"/>
    </xf>
    <xf numFmtId="0" fontId="61" fillId="0" borderId="0" xfId="0" applyFont="1" applyBorder="1" applyAlignment="1">
      <alignment/>
    </xf>
    <xf numFmtId="0" fontId="71" fillId="0" borderId="0" xfId="0" applyFont="1" applyBorder="1" applyAlignment="1">
      <alignment horizontal="justify" vertical="center" wrapText="1"/>
    </xf>
    <xf numFmtId="0" fontId="73" fillId="0" borderId="0" xfId="0" applyFont="1" applyBorder="1" applyAlignment="1">
      <alignment horizontal="justify" vertical="center" wrapText="1"/>
    </xf>
    <xf numFmtId="0" fontId="72" fillId="0" borderId="0" xfId="0" applyFont="1" applyBorder="1" applyAlignment="1">
      <alignment horizontal="right" vertical="center" wrapText="1"/>
    </xf>
    <xf numFmtId="0" fontId="71" fillId="0" borderId="0" xfId="0" applyFont="1" applyAlignment="1">
      <alignment horizontal="right" vertical="center" wrapText="1"/>
    </xf>
    <xf numFmtId="0" fontId="63" fillId="0" borderId="0" xfId="0" applyFont="1" applyBorder="1" applyAlignment="1">
      <alignment horizontal="right" vertical="center" wrapText="1"/>
    </xf>
    <xf numFmtId="0" fontId="61" fillId="0" borderId="0" xfId="0" applyFont="1" applyBorder="1" applyAlignment="1">
      <alignment horizontal="right" vertical="center" wrapText="1"/>
    </xf>
    <xf numFmtId="0" fontId="65" fillId="0" borderId="0" xfId="0" applyFont="1" applyBorder="1" applyAlignment="1">
      <alignment vertical="center" wrapText="1"/>
    </xf>
    <xf numFmtId="3" fontId="63" fillId="0" borderId="0" xfId="0" applyNumberFormat="1" applyFont="1" applyAlignment="1">
      <alignment horizontal="right" vertical="center" wrapText="1"/>
    </xf>
    <xf numFmtId="3" fontId="63" fillId="0" borderId="10" xfId="0" applyNumberFormat="1" applyFont="1" applyBorder="1" applyAlignment="1">
      <alignment horizontal="right" vertical="center" wrapText="1"/>
    </xf>
    <xf numFmtId="0" fontId="74" fillId="0" borderId="0" xfId="0" applyFont="1" applyBorder="1" applyAlignment="1">
      <alignment vertical="center"/>
    </xf>
    <xf numFmtId="0" fontId="75" fillId="0" borderId="11" xfId="0" applyFont="1" applyBorder="1" applyAlignment="1">
      <alignment horizontal="right" vertical="center" wrapText="1"/>
    </xf>
    <xf numFmtId="0" fontId="74" fillId="0" borderId="11" xfId="0" applyFont="1" applyBorder="1" applyAlignment="1">
      <alignment horizontal="right" vertical="center" wrapText="1"/>
    </xf>
    <xf numFmtId="0" fontId="61" fillId="0" borderId="0" xfId="0" applyFont="1" applyBorder="1" applyAlignment="1">
      <alignment vertical="center" wrapText="1"/>
    </xf>
    <xf numFmtId="3" fontId="64" fillId="0" borderId="0" xfId="0" applyNumberFormat="1" applyFont="1" applyBorder="1" applyAlignment="1">
      <alignment horizontal="right" vertical="center" wrapText="1"/>
    </xf>
    <xf numFmtId="3" fontId="65" fillId="0" borderId="0" xfId="0" applyNumberFormat="1" applyFont="1" applyBorder="1" applyAlignment="1">
      <alignment horizontal="right" vertical="center" wrapText="1"/>
    </xf>
    <xf numFmtId="10" fontId="64" fillId="0" borderId="0" xfId="0" applyNumberFormat="1" applyFont="1" applyBorder="1" applyAlignment="1">
      <alignment horizontal="right" vertical="center" wrapText="1"/>
    </xf>
    <xf numFmtId="10" fontId="65" fillId="0" borderId="0" xfId="0" applyNumberFormat="1" applyFont="1" applyBorder="1" applyAlignment="1">
      <alignment horizontal="right" vertical="center" wrapText="1"/>
    </xf>
    <xf numFmtId="0" fontId="76" fillId="0" borderId="0" xfId="0" applyFont="1" applyBorder="1" applyAlignment="1">
      <alignment horizontal="right" vertical="center" wrapText="1"/>
    </xf>
    <xf numFmtId="10" fontId="63" fillId="0" borderId="0" xfId="0" applyNumberFormat="1" applyFont="1" applyBorder="1" applyAlignment="1">
      <alignment horizontal="right" vertical="center" wrapText="1"/>
    </xf>
    <xf numFmtId="10" fontId="63" fillId="0" borderId="10" xfId="0" applyNumberFormat="1" applyFont="1" applyBorder="1" applyAlignment="1">
      <alignment horizontal="right" vertical="center" wrapText="1"/>
    </xf>
    <xf numFmtId="10" fontId="65" fillId="0" borderId="10" xfId="0" applyNumberFormat="1" applyFont="1" applyBorder="1" applyAlignment="1">
      <alignment horizontal="right" vertical="center" wrapText="1"/>
    </xf>
    <xf numFmtId="10" fontId="63" fillId="0" borderId="13" xfId="0" applyNumberFormat="1" applyFont="1" applyBorder="1" applyAlignment="1">
      <alignment horizontal="right" vertical="center" wrapText="1"/>
    </xf>
    <xf numFmtId="10" fontId="61" fillId="0" borderId="13" xfId="0" applyNumberFormat="1" applyFont="1" applyBorder="1" applyAlignment="1">
      <alignment horizontal="right" vertical="center" wrapText="1"/>
    </xf>
    <xf numFmtId="0" fontId="77" fillId="0" borderId="0" xfId="0" applyFont="1" applyAlignment="1">
      <alignment/>
    </xf>
    <xf numFmtId="3" fontId="63" fillId="0" borderId="0" xfId="0" applyNumberFormat="1" applyFont="1" applyBorder="1" applyAlignment="1">
      <alignment horizontal="right" vertical="center" wrapText="1"/>
    </xf>
    <xf numFmtId="3" fontId="63" fillId="0" borderId="11" xfId="0" applyNumberFormat="1" applyFont="1" applyBorder="1" applyAlignment="1">
      <alignment horizontal="right" vertical="center" wrapText="1"/>
    </xf>
    <xf numFmtId="3" fontId="65" fillId="0" borderId="11" xfId="0" applyNumberFormat="1" applyFont="1" applyBorder="1" applyAlignment="1">
      <alignment horizontal="right" vertical="center" wrapText="1"/>
    </xf>
    <xf numFmtId="177" fontId="63" fillId="0" borderId="12" xfId="0" applyNumberFormat="1" applyFont="1" applyFill="1" applyBorder="1" applyAlignment="1">
      <alignment horizontal="right" vertical="center" wrapText="1" indent="1"/>
    </xf>
    <xf numFmtId="177" fontId="63" fillId="0" borderId="14" xfId="0" applyNumberFormat="1" applyFont="1" applyFill="1" applyBorder="1" applyAlignment="1">
      <alignment horizontal="right" vertical="center" wrapText="1" indent="1"/>
    </xf>
    <xf numFmtId="178" fontId="61" fillId="0" borderId="10" xfId="0" applyNumberFormat="1" applyFont="1" applyBorder="1" applyAlignment="1">
      <alignment horizontal="right" vertical="center" wrapText="1" indent="1"/>
    </xf>
    <xf numFmtId="178" fontId="61" fillId="0" borderId="0" xfId="0" applyNumberFormat="1" applyFont="1" applyAlignment="1">
      <alignment horizontal="right" vertical="center" wrapText="1" indent="1"/>
    </xf>
    <xf numFmtId="177" fontId="61" fillId="0" borderId="12" xfId="0" applyNumberFormat="1" applyFont="1" applyFill="1" applyBorder="1" applyAlignment="1">
      <alignment horizontal="right" vertical="center" wrapText="1" indent="1"/>
    </xf>
    <xf numFmtId="177" fontId="61" fillId="0" borderId="14" xfId="0" applyNumberFormat="1" applyFont="1" applyFill="1" applyBorder="1" applyAlignment="1">
      <alignment horizontal="right" vertical="center" wrapText="1" indent="1"/>
    </xf>
    <xf numFmtId="0" fontId="61" fillId="34" borderId="0" xfId="0" applyFont="1" applyFill="1" applyAlignment="1">
      <alignment horizontal="right" vertical="center" wrapText="1"/>
    </xf>
    <xf numFmtId="2" fontId="61" fillId="0" borderId="0" xfId="0" applyNumberFormat="1" applyFont="1" applyFill="1" applyAlignment="1">
      <alignment horizontal="right" vertical="center" wrapText="1"/>
    </xf>
    <xf numFmtId="2" fontId="65" fillId="0" borderId="0" xfId="0" applyNumberFormat="1" applyFont="1" applyFill="1" applyAlignment="1">
      <alignment horizontal="right" vertical="center" wrapText="1"/>
    </xf>
    <xf numFmtId="178" fontId="65" fillId="0" borderId="0" xfId="0" applyNumberFormat="1" applyFont="1" applyAlignment="1">
      <alignment horizontal="right" vertical="center" wrapText="1"/>
    </xf>
    <xf numFmtId="178" fontId="65" fillId="0" borderId="10" xfId="0" applyNumberFormat="1" applyFont="1" applyBorder="1" applyAlignment="1">
      <alignment horizontal="right" vertical="center" wrapText="1"/>
    </xf>
    <xf numFmtId="178" fontId="65" fillId="0" borderId="10" xfId="0" applyNumberFormat="1" applyFont="1" applyBorder="1" applyAlignment="1" quotePrefix="1">
      <alignment horizontal="right" vertical="center" wrapText="1"/>
    </xf>
    <xf numFmtId="178" fontId="65" fillId="0" borderId="0" xfId="0" applyNumberFormat="1" applyFont="1" applyAlignment="1" quotePrefix="1">
      <alignment horizontal="right" vertical="center" wrapText="1"/>
    </xf>
    <xf numFmtId="178" fontId="65" fillId="0" borderId="11" xfId="0" applyNumberFormat="1" applyFont="1" applyBorder="1" applyAlignment="1">
      <alignment horizontal="right" vertical="center" wrapText="1"/>
    </xf>
    <xf numFmtId="0" fontId="65" fillId="0" borderId="10" xfId="0" applyFont="1" applyBorder="1" applyAlignment="1" quotePrefix="1">
      <alignment horizontal="right" vertical="center" wrapText="1"/>
    </xf>
    <xf numFmtId="178" fontId="65" fillId="0" borderId="0" xfId="0" applyNumberFormat="1" applyFont="1" applyAlignment="1">
      <alignment vertical="center" wrapText="1"/>
    </xf>
    <xf numFmtId="178" fontId="61" fillId="0" borderId="0" xfId="0" applyNumberFormat="1" applyFont="1" applyAlignment="1">
      <alignment/>
    </xf>
    <xf numFmtId="178" fontId="64" fillId="0" borderId="0" xfId="0" applyNumberFormat="1" applyFont="1" applyAlignment="1">
      <alignment vertical="center" wrapText="1"/>
    </xf>
    <xf numFmtId="178" fontId="65" fillId="0" borderId="0" xfId="33" applyNumberFormat="1" applyFont="1" applyAlignment="1">
      <alignment vertical="center" wrapText="1"/>
    </xf>
    <xf numFmtId="178" fontId="65" fillId="0" borderId="0" xfId="33" applyNumberFormat="1" applyFont="1" applyAlignment="1" quotePrefix="1">
      <alignment horizontal="right" vertical="center" wrapText="1"/>
    </xf>
    <xf numFmtId="178" fontId="65" fillId="0" borderId="0" xfId="33" applyNumberFormat="1" applyFont="1" applyAlignment="1">
      <alignment horizontal="right" vertical="center" wrapText="1"/>
    </xf>
    <xf numFmtId="178" fontId="61" fillId="0" borderId="0" xfId="33" applyNumberFormat="1" applyFont="1" applyAlignment="1">
      <alignment/>
    </xf>
    <xf numFmtId="178" fontId="65" fillId="0" borderId="0" xfId="33" applyNumberFormat="1" applyFont="1" applyFill="1" applyAlignment="1">
      <alignment horizontal="right" vertical="center" wrapText="1"/>
    </xf>
    <xf numFmtId="0" fontId="65" fillId="0" borderId="10" xfId="0" applyFont="1" applyFill="1" applyBorder="1" applyAlignment="1" quotePrefix="1">
      <alignment horizontal="right" vertical="center" wrapText="1"/>
    </xf>
    <xf numFmtId="178" fontId="65" fillId="0" borderId="12" xfId="0" applyNumberFormat="1" applyFont="1" applyFill="1" applyBorder="1" applyAlignment="1">
      <alignment horizontal="right" vertical="center" wrapText="1"/>
    </xf>
    <xf numFmtId="178" fontId="65" fillId="0" borderId="12" xfId="0" applyNumberFormat="1" applyFont="1" applyBorder="1" applyAlignment="1">
      <alignment horizontal="right" vertical="center" wrapText="1"/>
    </xf>
    <xf numFmtId="178" fontId="61" fillId="0" borderId="0" xfId="0" applyNumberFormat="1" applyFont="1" applyFill="1" applyAlignment="1">
      <alignment horizontal="right" vertical="center" wrapText="1"/>
    </xf>
    <xf numFmtId="178" fontId="61" fillId="0" borderId="0" xfId="0" applyNumberFormat="1" applyFont="1" applyAlignment="1">
      <alignment horizontal="right" vertical="center" wrapText="1"/>
    </xf>
    <xf numFmtId="178" fontId="61" fillId="0" borderId="15" xfId="0" applyNumberFormat="1" applyFont="1" applyFill="1" applyBorder="1" applyAlignment="1">
      <alignment horizontal="right" vertical="center" wrapText="1"/>
    </xf>
    <xf numFmtId="178" fontId="61" fillId="0" borderId="15" xfId="0" applyNumberFormat="1" applyFont="1" applyBorder="1" applyAlignment="1">
      <alignment horizontal="right" vertical="center" wrapText="1"/>
    </xf>
    <xf numFmtId="178" fontId="61" fillId="0" borderId="12" xfId="0" applyNumberFormat="1" applyFont="1" applyFill="1" applyBorder="1" applyAlignment="1">
      <alignment horizontal="right" vertical="center" wrapText="1"/>
    </xf>
    <xf numFmtId="178" fontId="61" fillId="0" borderId="12" xfId="0" applyNumberFormat="1" applyFont="1" applyBorder="1" applyAlignment="1">
      <alignment horizontal="right" vertical="center" wrapText="1"/>
    </xf>
    <xf numFmtId="178" fontId="61" fillId="0" borderId="10" xfId="0" applyNumberFormat="1" applyFont="1" applyBorder="1" applyAlignment="1">
      <alignment vertical="center" wrapText="1"/>
    </xf>
    <xf numFmtId="178" fontId="61" fillId="0" borderId="0" xfId="0" applyNumberFormat="1" applyFont="1" applyBorder="1" applyAlignment="1">
      <alignment horizontal="right" vertical="center" wrapText="1"/>
    </xf>
    <xf numFmtId="178" fontId="61" fillId="0" borderId="10" xfId="0" applyNumberFormat="1" applyFont="1" applyBorder="1" applyAlignment="1">
      <alignment horizontal="right" vertical="center" wrapText="1"/>
    </xf>
    <xf numFmtId="43" fontId="64" fillId="0" borderId="0" xfId="33" applyFont="1" applyFill="1" applyAlignment="1">
      <alignment horizontal="right" vertical="center" wrapText="1"/>
    </xf>
    <xf numFmtId="178" fontId="63" fillId="0" borderId="0" xfId="0" applyNumberFormat="1" applyFont="1" applyAlignment="1">
      <alignment horizontal="right" vertical="center" wrapText="1" indent="1"/>
    </xf>
    <xf numFmtId="178" fontId="63" fillId="0" borderId="10" xfId="0" applyNumberFormat="1" applyFont="1" applyBorder="1" applyAlignment="1">
      <alignment horizontal="right" vertical="center" wrapText="1" indent="1"/>
    </xf>
    <xf numFmtId="178" fontId="63" fillId="0" borderId="0" xfId="0" applyNumberFormat="1" applyFont="1" applyAlignment="1">
      <alignment horizontal="right" vertical="center" wrapText="1"/>
    </xf>
    <xf numFmtId="178" fontId="61" fillId="0" borderId="0" xfId="0" applyNumberFormat="1" applyFont="1" applyFill="1" applyAlignment="1">
      <alignment horizontal="right" vertical="center" wrapText="1" indent="1"/>
    </xf>
    <xf numFmtId="178" fontId="63" fillId="0" borderId="11" xfId="0" applyNumberFormat="1" applyFont="1" applyBorder="1" applyAlignment="1">
      <alignment horizontal="right" vertical="center" wrapText="1"/>
    </xf>
    <xf numFmtId="178" fontId="61" fillId="0" borderId="11" xfId="0" applyNumberFormat="1" applyFont="1" applyBorder="1" applyAlignment="1">
      <alignment horizontal="right" vertical="center" wrapText="1"/>
    </xf>
    <xf numFmtId="178" fontId="61" fillId="0" borderId="0" xfId="0" applyNumberFormat="1" applyFont="1" applyAlignment="1">
      <alignment horizontal="justify" vertical="center" wrapText="1"/>
    </xf>
    <xf numFmtId="178" fontId="64" fillId="0" borderId="0" xfId="0" applyNumberFormat="1" applyFont="1" applyAlignment="1">
      <alignment horizontal="right" vertical="center" wrapText="1" indent="1"/>
    </xf>
    <xf numFmtId="178" fontId="65" fillId="0" borderId="0" xfId="0" applyNumberFormat="1" applyFont="1" applyAlignment="1">
      <alignment horizontal="right" vertical="center" wrapText="1" indent="1"/>
    </xf>
    <xf numFmtId="178" fontId="63" fillId="0" borderId="12" xfId="0" applyNumberFormat="1" applyFont="1" applyBorder="1" applyAlignment="1">
      <alignment horizontal="right" vertical="center" wrapText="1" indent="1"/>
    </xf>
    <xf numFmtId="178" fontId="61" fillId="0" borderId="12" xfId="0" applyNumberFormat="1" applyFont="1" applyBorder="1" applyAlignment="1">
      <alignment horizontal="right" vertical="center" wrapText="1" indent="1"/>
    </xf>
    <xf numFmtId="38" fontId="63" fillId="0" borderId="0" xfId="0" applyNumberFormat="1" applyFont="1" applyAlignment="1">
      <alignment horizontal="right" vertical="center" wrapText="1" indent="1"/>
    </xf>
    <xf numFmtId="38" fontId="61" fillId="0" borderId="0" xfId="0" applyNumberFormat="1" applyFont="1" applyAlignment="1">
      <alignment horizontal="right" vertical="center" wrapText="1"/>
    </xf>
    <xf numFmtId="0" fontId="11" fillId="0" borderId="0" xfId="0" applyFont="1" applyFill="1" applyBorder="1" applyAlignment="1">
      <alignment horizontal="right" vertical="center" wrapText="1"/>
    </xf>
    <xf numFmtId="3" fontId="61" fillId="0" borderId="0" xfId="0" applyNumberFormat="1" applyFont="1" applyFill="1" applyBorder="1" applyAlignment="1">
      <alignment horizontal="right" vertical="center" wrapText="1" indent="1"/>
    </xf>
    <xf numFmtId="10" fontId="61" fillId="0" borderId="0" xfId="0" applyNumberFormat="1" applyFont="1" applyFill="1" applyBorder="1" applyAlignment="1">
      <alignment horizontal="right" vertical="center" wrapText="1" indent="1"/>
    </xf>
    <xf numFmtId="178" fontId="63" fillId="0" borderId="11" xfId="0" applyNumberFormat="1" applyFont="1" applyBorder="1" applyAlignment="1">
      <alignment horizontal="right" vertical="center" wrapText="1" indent="1"/>
    </xf>
    <xf numFmtId="178" fontId="61" fillId="0" borderId="11" xfId="0" applyNumberFormat="1" applyFont="1" applyBorder="1" applyAlignment="1">
      <alignment horizontal="right" vertical="center" wrapText="1" indent="1"/>
    </xf>
    <xf numFmtId="178" fontId="63" fillId="0" borderId="0" xfId="0" applyNumberFormat="1" applyFont="1" applyBorder="1" applyAlignment="1">
      <alignment horizontal="right" vertical="center" wrapText="1" indent="1"/>
    </xf>
    <xf numFmtId="178" fontId="61" fillId="0" borderId="0" xfId="0" applyNumberFormat="1" applyFont="1" applyBorder="1" applyAlignment="1">
      <alignment horizontal="right" vertical="center" wrapText="1" indent="1"/>
    </xf>
    <xf numFmtId="10" fontId="64" fillId="0" borderId="0" xfId="0" applyNumberFormat="1" applyFont="1" applyAlignment="1">
      <alignment horizontal="right" vertical="center" wrapText="1" indent="1"/>
    </xf>
    <xf numFmtId="10" fontId="64" fillId="0" borderId="10" xfId="0" applyNumberFormat="1" applyFont="1" applyBorder="1" applyAlignment="1">
      <alignment horizontal="right" vertical="center" wrapText="1" indent="1"/>
    </xf>
    <xf numFmtId="10" fontId="64" fillId="0" borderId="13" xfId="0" applyNumberFormat="1" applyFont="1" applyBorder="1" applyAlignment="1">
      <alignment horizontal="right" vertical="center" wrapText="1" indent="1"/>
    </xf>
    <xf numFmtId="10" fontId="61" fillId="0" borderId="13" xfId="0" applyNumberFormat="1" applyFont="1" applyBorder="1" applyAlignment="1">
      <alignment horizontal="right" vertical="center" wrapText="1" indent="1"/>
    </xf>
    <xf numFmtId="10" fontId="64" fillId="0" borderId="0" xfId="38" applyNumberFormat="1" applyFont="1" applyAlignment="1">
      <alignment horizontal="right" vertical="center" wrapText="1" indent="1"/>
    </xf>
    <xf numFmtId="10" fontId="61" fillId="0" borderId="0" xfId="38" applyNumberFormat="1" applyFont="1" applyBorder="1" applyAlignment="1">
      <alignment horizontal="right" vertical="center" wrapText="1" indent="1"/>
    </xf>
    <xf numFmtId="10" fontId="61" fillId="0" borderId="10" xfId="38" applyNumberFormat="1" applyFont="1" applyBorder="1" applyAlignment="1">
      <alignment horizontal="right" vertical="center" wrapText="1" indent="1"/>
    </xf>
    <xf numFmtId="38" fontId="64" fillId="0" borderId="0" xfId="0" applyNumberFormat="1" applyFont="1" applyAlignment="1">
      <alignment horizontal="right" vertical="center" wrapText="1"/>
    </xf>
    <xf numFmtId="38" fontId="65" fillId="0" borderId="0" xfId="0" applyNumberFormat="1" applyFont="1" applyAlignment="1">
      <alignment horizontal="right" vertical="center" wrapText="1"/>
    </xf>
    <xf numFmtId="38" fontId="65" fillId="0" borderId="10" xfId="0" applyNumberFormat="1" applyFont="1" applyBorder="1" applyAlignment="1">
      <alignment horizontal="right" vertical="center" wrapText="1"/>
    </xf>
    <xf numFmtId="38" fontId="64" fillId="0" borderId="10" xfId="0" applyNumberFormat="1" applyFont="1" applyBorder="1" applyAlignment="1">
      <alignment horizontal="right" vertical="center" wrapText="1"/>
    </xf>
    <xf numFmtId="178" fontId="64" fillId="0" borderId="0" xfId="0" applyNumberFormat="1" applyFont="1" applyAlignment="1">
      <alignment horizontal="right" vertical="center" wrapText="1"/>
    </xf>
    <xf numFmtId="178" fontId="64" fillId="0" borderId="10" xfId="0" applyNumberFormat="1" applyFont="1" applyBorder="1" applyAlignment="1">
      <alignment horizontal="right" vertical="center" wrapText="1"/>
    </xf>
    <xf numFmtId="178" fontId="63" fillId="0" borderId="10" xfId="0" applyNumberFormat="1" applyFont="1" applyBorder="1" applyAlignment="1">
      <alignment vertical="center" wrapText="1"/>
    </xf>
    <xf numFmtId="38" fontId="63" fillId="0" borderId="0" xfId="0" applyNumberFormat="1" applyFont="1" applyAlignment="1">
      <alignment horizontal="right" vertical="center" wrapText="1"/>
    </xf>
    <xf numFmtId="38" fontId="63" fillId="0" borderId="0" xfId="0" applyNumberFormat="1" applyFont="1" applyBorder="1" applyAlignment="1">
      <alignment horizontal="right" vertical="center" wrapText="1"/>
    </xf>
    <xf numFmtId="38" fontId="63" fillId="0" borderId="10" xfId="0" applyNumberFormat="1" applyFont="1" applyBorder="1" applyAlignment="1">
      <alignment horizontal="right" vertical="center" wrapText="1"/>
    </xf>
    <xf numFmtId="43" fontId="64" fillId="0" borderId="10" xfId="33" applyFont="1" applyFill="1" applyBorder="1" applyAlignment="1">
      <alignment horizontal="right" vertical="center" wrapText="1"/>
    </xf>
    <xf numFmtId="43" fontId="61" fillId="0" borderId="10" xfId="33" applyFont="1" applyFill="1" applyBorder="1" applyAlignment="1">
      <alignment horizontal="right" vertical="center" wrapText="1"/>
    </xf>
    <xf numFmtId="178" fontId="64" fillId="0" borderId="0" xfId="0" applyNumberFormat="1" applyFont="1" applyFill="1" applyAlignment="1">
      <alignment horizontal="right" vertical="center" wrapText="1"/>
    </xf>
    <xf numFmtId="178" fontId="64" fillId="0" borderId="10" xfId="0" applyNumberFormat="1" applyFont="1" applyFill="1" applyBorder="1" applyAlignment="1">
      <alignment horizontal="right" vertical="center" wrapText="1"/>
    </xf>
    <xf numFmtId="178" fontId="64" fillId="0" borderId="11" xfId="0" applyNumberFormat="1" applyFont="1" applyFill="1" applyBorder="1" applyAlignment="1">
      <alignment horizontal="right" vertical="center" wrapText="1"/>
    </xf>
    <xf numFmtId="178" fontId="64" fillId="0" borderId="12" xfId="0" applyNumberFormat="1" applyFont="1" applyFill="1" applyBorder="1" applyAlignment="1">
      <alignment horizontal="right" vertical="center" wrapText="1"/>
    </xf>
    <xf numFmtId="178" fontId="64" fillId="0" borderId="15" xfId="0" applyNumberFormat="1" applyFont="1" applyFill="1" applyBorder="1" applyAlignment="1">
      <alignment horizontal="right" vertical="center" wrapText="1"/>
    </xf>
    <xf numFmtId="178" fontId="64" fillId="0" borderId="15" xfId="0" applyNumberFormat="1" applyFont="1" applyFill="1" applyBorder="1" applyAlignment="1">
      <alignment horizontal="right" vertical="center" wrapText="1" indent="1"/>
    </xf>
    <xf numFmtId="178" fontId="64" fillId="0" borderId="12" xfId="0" applyNumberFormat="1" applyFont="1" applyBorder="1" applyAlignment="1">
      <alignment horizontal="right" vertical="center" wrapText="1"/>
    </xf>
    <xf numFmtId="0" fontId="11" fillId="0" borderId="0" xfId="0" applyFont="1" applyFill="1" applyAlignment="1">
      <alignment/>
    </xf>
    <xf numFmtId="0" fontId="61" fillId="0" borderId="0" xfId="0" applyFont="1" applyFill="1" applyBorder="1" applyAlignment="1">
      <alignment horizontal="right" vertical="center" wrapText="1"/>
    </xf>
    <xf numFmtId="178" fontId="63" fillId="0" borderId="0" xfId="0" applyNumberFormat="1" applyFont="1" applyAlignment="1">
      <alignment horizontal="justify" vertical="center" wrapText="1"/>
    </xf>
    <xf numFmtId="0" fontId="61" fillId="0" borderId="0" xfId="0" applyFont="1" applyAlignment="1">
      <alignment horizontal="left" vertical="center" wrapText="1"/>
    </xf>
    <xf numFmtId="0" fontId="64" fillId="0" borderId="0" xfId="0" applyFont="1" applyAlignment="1">
      <alignment horizontal="right" vertical="center" wrapText="1"/>
    </xf>
    <xf numFmtId="0" fontId="61" fillId="0" borderId="0" xfId="0" applyFont="1" applyAlignment="1" quotePrefix="1">
      <alignment horizontal="left" vertical="center" wrapText="1"/>
    </xf>
    <xf numFmtId="179" fontId="64" fillId="0" borderId="0" xfId="0" applyNumberFormat="1" applyFont="1" applyFill="1" applyAlignment="1">
      <alignment horizontal="right" vertical="center" wrapText="1"/>
    </xf>
    <xf numFmtId="179" fontId="65" fillId="0" borderId="0" xfId="0" applyNumberFormat="1" applyFont="1" applyFill="1" applyAlignment="1">
      <alignment horizontal="right" vertical="center" wrapText="1"/>
    </xf>
    <xf numFmtId="0" fontId="63" fillId="0" borderId="10" xfId="0" applyNumberFormat="1" applyFont="1" applyBorder="1" applyAlignment="1">
      <alignment horizontal="right" vertical="center" wrapText="1"/>
    </xf>
    <xf numFmtId="0" fontId="61" fillId="0" borderId="10" xfId="0" applyNumberFormat="1" applyFont="1" applyBorder="1" applyAlignment="1">
      <alignment horizontal="right" vertical="center" wrapText="1"/>
    </xf>
    <xf numFmtId="0" fontId="70" fillId="0" borderId="0" xfId="0" applyFont="1" applyFill="1" applyAlignment="1">
      <alignment horizontal="left" vertical="top" wrapText="1"/>
    </xf>
    <xf numFmtId="0" fontId="60" fillId="0" borderId="0" xfId="0" applyFont="1" applyAlignment="1">
      <alignment horizontal="center"/>
    </xf>
    <xf numFmtId="0" fontId="13" fillId="0" borderId="0" xfId="0" applyFont="1" applyFill="1" applyAlignment="1">
      <alignment vertical="top" wrapText="1"/>
    </xf>
    <xf numFmtId="0" fontId="64" fillId="0" borderId="0" xfId="0" applyFont="1" applyFill="1" applyAlignment="1">
      <alignment wrapText="1"/>
    </xf>
    <xf numFmtId="0" fontId="64" fillId="0" borderId="0" xfId="0" applyFont="1" applyAlignment="1">
      <alignment horizontal="right" vertical="center" wrapText="1"/>
    </xf>
    <xf numFmtId="0" fontId="64" fillId="0" borderId="10" xfId="0" applyFont="1" applyBorder="1" applyAlignment="1">
      <alignment horizontal="right" vertical="center" wrapText="1"/>
    </xf>
    <xf numFmtId="0" fontId="64" fillId="0" borderId="0" xfId="0" applyFont="1" applyAlignment="1">
      <alignment horizontal="left" vertical="top" wrapText="1"/>
    </xf>
    <xf numFmtId="0" fontId="18"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Border="1" applyAlignment="1">
      <alignment vertical="center" wrapText="1"/>
    </xf>
    <xf numFmtId="0" fontId="18" fillId="0" borderId="0" xfId="0" applyFont="1" applyFill="1" applyBorder="1" applyAlignment="1">
      <alignment horizontal="right" vertical="center" wrapText="1"/>
    </xf>
    <xf numFmtId="0" fontId="18" fillId="0" borderId="1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10" xfId="0" applyFont="1" applyFill="1" applyBorder="1" applyAlignment="1">
      <alignment horizontal="right" vertical="center" wrapText="1"/>
    </xf>
    <xf numFmtId="0" fontId="61" fillId="0" borderId="0" xfId="0" applyFont="1" applyAlignment="1">
      <alignment horizontal="justify" vertical="center" wrapText="1"/>
    </xf>
    <xf numFmtId="0" fontId="65" fillId="0" borderId="0" xfId="0" applyFont="1" applyAlignment="1">
      <alignment horizontal="right" vertical="center" wrapText="1"/>
    </xf>
    <xf numFmtId="0" fontId="65" fillId="0" borderId="10" xfId="0" applyFont="1" applyBorder="1" applyAlignment="1">
      <alignment horizontal="right" vertical="center" wrapText="1"/>
    </xf>
    <xf numFmtId="0" fontId="61" fillId="0" borderId="0" xfId="0" applyFont="1" applyBorder="1" applyAlignment="1">
      <alignment vertical="center" wrapText="1"/>
    </xf>
    <xf numFmtId="0" fontId="63" fillId="0" borderId="0" xfId="0" applyFont="1" applyAlignment="1">
      <alignment horizontal="right" vertical="center" wrapText="1"/>
    </xf>
    <xf numFmtId="0" fontId="63" fillId="0" borderId="10" xfId="0" applyFont="1" applyBorder="1" applyAlignment="1">
      <alignment horizontal="right" vertical="center" wrapText="1"/>
    </xf>
    <xf numFmtId="0" fontId="65" fillId="0" borderId="0" xfId="0" applyFont="1" applyAlignment="1">
      <alignment vertical="center" wrapText="1"/>
    </xf>
    <xf numFmtId="0" fontId="61" fillId="0" borderId="0" xfId="0" applyFont="1" applyAlignment="1">
      <alignment horizontal="right" vertical="center" wrapText="1"/>
    </xf>
    <xf numFmtId="0" fontId="61" fillId="0" borderId="10" xfId="0" applyFont="1" applyBorder="1" applyAlignment="1">
      <alignment horizontal="right" vertical="center" wrapText="1"/>
    </xf>
    <xf numFmtId="0" fontId="63" fillId="0" borderId="0" xfId="0" applyFont="1" applyFill="1" applyAlignment="1">
      <alignment horizontal="right" vertical="center" wrapText="1"/>
    </xf>
    <xf numFmtId="0" fontId="63" fillId="0" borderId="10" xfId="0" applyFont="1" applyFill="1" applyBorder="1" applyAlignment="1">
      <alignment horizontal="right" vertical="center" wrapText="1"/>
    </xf>
    <xf numFmtId="0" fontId="61" fillId="0" borderId="0" xfId="0" applyFont="1" applyFill="1" applyAlignment="1">
      <alignment horizontal="right" vertical="center" wrapText="1"/>
    </xf>
    <xf numFmtId="0" fontId="61" fillId="0" borderId="10" xfId="0" applyFont="1" applyFill="1" applyBorder="1" applyAlignment="1">
      <alignment horizontal="right" vertical="center" wrapText="1"/>
    </xf>
    <xf numFmtId="0" fontId="77" fillId="0" borderId="0" xfId="0" applyFont="1" applyAlignment="1">
      <alignment horizontal="left" vertical="center" wrapText="1"/>
    </xf>
    <xf numFmtId="0" fontId="77" fillId="0" borderId="0" xfId="0" applyFont="1" applyAlignment="1">
      <alignment horizontal="left" wrapText="1"/>
    </xf>
    <xf numFmtId="0" fontId="61" fillId="0" borderId="0" xfId="0" applyFont="1" applyBorder="1" applyAlignment="1">
      <alignment horizontal="justify"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4:K22"/>
  <sheetViews>
    <sheetView tabSelected="1" zoomScalePageLayoutView="0" workbookViewId="0" topLeftCell="A1">
      <selection activeCell="A1" sqref="A1"/>
    </sheetView>
  </sheetViews>
  <sheetFormatPr defaultColWidth="9.140625" defaultRowHeight="15"/>
  <sheetData>
    <row r="4" spans="2:11" s="1" customFormat="1" ht="25.5">
      <c r="B4" s="261" t="s">
        <v>0</v>
      </c>
      <c r="C4" s="261"/>
      <c r="D4" s="261"/>
      <c r="E4" s="261"/>
      <c r="F4" s="261"/>
      <c r="G4" s="261"/>
      <c r="H4" s="261"/>
      <c r="I4" s="261"/>
      <c r="J4" s="261"/>
      <c r="K4" s="261"/>
    </row>
    <row r="5" s="1" customFormat="1" ht="25.5"/>
    <row r="6" spans="2:11" s="1" customFormat="1" ht="25.5">
      <c r="B6" s="261" t="s">
        <v>1</v>
      </c>
      <c r="C6" s="261"/>
      <c r="D6" s="261"/>
      <c r="E6" s="261"/>
      <c r="F6" s="261"/>
      <c r="G6" s="261"/>
      <c r="H6" s="261"/>
      <c r="I6" s="261"/>
      <c r="J6" s="261"/>
      <c r="K6" s="261"/>
    </row>
    <row r="7" s="1" customFormat="1" ht="25.5"/>
    <row r="8" spans="2:11" s="1" customFormat="1" ht="25.5">
      <c r="B8" s="261" t="s">
        <v>217</v>
      </c>
      <c r="C8" s="261"/>
      <c r="D8" s="261"/>
      <c r="E8" s="261"/>
      <c r="F8" s="261"/>
      <c r="G8" s="261"/>
      <c r="H8" s="261"/>
      <c r="I8" s="261"/>
      <c r="J8" s="261"/>
      <c r="K8" s="261"/>
    </row>
    <row r="9" s="1" customFormat="1" ht="25.5"/>
    <row r="10" spans="2:11" ht="25.5" customHeight="1">
      <c r="B10" s="70" t="s">
        <v>150</v>
      </c>
      <c r="C10" s="70"/>
      <c r="D10" s="70"/>
      <c r="E10" s="70"/>
      <c r="F10" s="70"/>
      <c r="G10" s="70"/>
      <c r="H10" s="70"/>
      <c r="I10" s="70"/>
      <c r="J10" s="70"/>
      <c r="K10" s="70"/>
    </row>
    <row r="11" spans="2:8" ht="25.5" customHeight="1">
      <c r="B11" s="108" t="s">
        <v>245</v>
      </c>
      <c r="C11" s="109"/>
      <c r="D11" s="110"/>
      <c r="E11" s="110"/>
      <c r="F11" s="110"/>
      <c r="G11" s="110"/>
      <c r="H11" s="110"/>
    </row>
    <row r="12" spans="2:8" ht="25.5" customHeight="1">
      <c r="B12" s="108" t="s">
        <v>246</v>
      </c>
      <c r="C12" s="109"/>
      <c r="D12" s="110"/>
      <c r="E12" s="110"/>
      <c r="F12" s="110"/>
      <c r="G12" s="110"/>
      <c r="H12" s="110"/>
    </row>
    <row r="13" spans="2:3" ht="25.5" customHeight="1">
      <c r="B13" s="70" t="s">
        <v>151</v>
      </c>
      <c r="C13" s="71"/>
    </row>
    <row r="14" spans="2:3" ht="25.5" customHeight="1">
      <c r="B14" s="70" t="s">
        <v>152</v>
      </c>
      <c r="C14" s="71"/>
    </row>
    <row r="15" spans="2:3" ht="25.5" customHeight="1">
      <c r="B15" s="70" t="s">
        <v>153</v>
      </c>
      <c r="C15" s="71"/>
    </row>
    <row r="16" spans="2:3" ht="25.5" customHeight="1">
      <c r="B16" s="70" t="s">
        <v>154</v>
      </c>
      <c r="C16" s="71"/>
    </row>
    <row r="17" spans="2:3" ht="25.5" customHeight="1">
      <c r="B17" s="70" t="s">
        <v>155</v>
      </c>
      <c r="C17" s="71"/>
    </row>
    <row r="18" spans="2:3" ht="25.5" customHeight="1">
      <c r="B18" s="70" t="s">
        <v>156</v>
      </c>
      <c r="C18" s="71"/>
    </row>
    <row r="19" spans="2:3" ht="25.5" customHeight="1">
      <c r="B19" s="70" t="s">
        <v>157</v>
      </c>
      <c r="C19" s="71"/>
    </row>
    <row r="20" spans="2:3" ht="25.5" customHeight="1">
      <c r="B20" s="70" t="s">
        <v>149</v>
      </c>
      <c r="C20" s="71"/>
    </row>
    <row r="22" spans="2:11" ht="95.25" customHeight="1">
      <c r="B22" s="260" t="s">
        <v>218</v>
      </c>
      <c r="C22" s="260"/>
      <c r="D22" s="260"/>
      <c r="E22" s="260"/>
      <c r="F22" s="260"/>
      <c r="G22" s="260"/>
      <c r="H22" s="260"/>
      <c r="I22" s="260"/>
      <c r="J22" s="260"/>
      <c r="K22" s="260"/>
    </row>
  </sheetData>
  <sheetProtection/>
  <mergeCells count="4">
    <mergeCell ref="B22:K22"/>
    <mergeCell ref="B4:K4"/>
    <mergeCell ref="B6:K6"/>
    <mergeCell ref="B8:K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C35"/>
  <sheetViews>
    <sheetView zoomScalePageLayoutView="0" workbookViewId="0" topLeftCell="A1">
      <selection activeCell="F15" sqref="F15"/>
    </sheetView>
  </sheetViews>
  <sheetFormatPr defaultColWidth="9.140625" defaultRowHeight="21" customHeight="1"/>
  <cols>
    <col min="1" max="1" width="62.140625" style="2" customWidth="1"/>
    <col min="2" max="3" width="21.7109375" style="2" customWidth="1"/>
    <col min="4" max="5" width="9.140625" style="2" customWidth="1"/>
    <col min="6" max="6" width="41.421875" style="2" customWidth="1"/>
    <col min="7" max="16384" width="9.140625" style="2" customWidth="1"/>
  </cols>
  <sheetData>
    <row r="2" ht="21" customHeight="1">
      <c r="A2" s="26" t="s">
        <v>138</v>
      </c>
    </row>
    <row r="3" ht="21" customHeight="1">
      <c r="A3" s="26"/>
    </row>
    <row r="4" spans="2:3" ht="21" customHeight="1">
      <c r="B4" s="85"/>
      <c r="C4" s="69"/>
    </row>
    <row r="5" spans="1:3" s="3" customFormat="1" ht="21" customHeight="1">
      <c r="A5" s="12"/>
      <c r="B5" s="285">
        <v>2018</v>
      </c>
      <c r="C5" s="287">
        <v>2017</v>
      </c>
    </row>
    <row r="6" spans="1:3" ht="21" customHeight="1" thickBot="1">
      <c r="A6" s="12"/>
      <c r="B6" s="286"/>
      <c r="C6" s="288"/>
    </row>
    <row r="7" spans="1:3" ht="21" customHeight="1">
      <c r="A7" s="12"/>
      <c r="B7" s="68" t="s">
        <v>3</v>
      </c>
      <c r="C7" s="69" t="s">
        <v>3</v>
      </c>
    </row>
    <row r="8" spans="1:2" ht="21" customHeight="1">
      <c r="A8" s="27" t="s">
        <v>100</v>
      </c>
      <c r="B8" s="7"/>
    </row>
    <row r="9" spans="1:2" ht="21" customHeight="1">
      <c r="A9" s="27"/>
      <c r="B9" s="7"/>
    </row>
    <row r="10" spans="1:2" ht="21" customHeight="1">
      <c r="A10" s="27" t="s">
        <v>101</v>
      </c>
      <c r="B10" s="7"/>
    </row>
    <row r="11" spans="1:3" ht="21" customHeight="1">
      <c r="A11" s="11" t="s">
        <v>102</v>
      </c>
      <c r="B11" s="25">
        <v>126328</v>
      </c>
      <c r="C11" s="5">
        <v>99987</v>
      </c>
    </row>
    <row r="12" spans="1:3" ht="21" customHeight="1">
      <c r="A12" s="11" t="s">
        <v>103</v>
      </c>
      <c r="B12" s="25">
        <v>50223</v>
      </c>
      <c r="C12" s="5">
        <v>53581</v>
      </c>
    </row>
    <row r="13" spans="1:3" ht="21" customHeight="1">
      <c r="A13" s="11" t="s">
        <v>104</v>
      </c>
      <c r="B13" s="25">
        <v>21239</v>
      </c>
      <c r="C13" s="5">
        <v>13461</v>
      </c>
    </row>
    <row r="14" spans="1:3" ht="21" customHeight="1">
      <c r="A14" s="11" t="s">
        <v>105</v>
      </c>
      <c r="B14" s="25">
        <v>1171</v>
      </c>
      <c r="C14" s="5">
        <v>1027</v>
      </c>
    </row>
    <row r="15" spans="1:3" ht="21" customHeight="1">
      <c r="A15" s="11" t="s">
        <v>106</v>
      </c>
      <c r="B15" s="25">
        <v>38147</v>
      </c>
      <c r="C15" s="5">
        <v>34931</v>
      </c>
    </row>
    <row r="16" spans="1:3" ht="21" customHeight="1">
      <c r="A16" s="11" t="s">
        <v>107</v>
      </c>
      <c r="B16" s="25">
        <v>51093</v>
      </c>
      <c r="C16" s="5">
        <v>45075</v>
      </c>
    </row>
    <row r="17" spans="1:3" ht="21" customHeight="1">
      <c r="A17" s="11" t="s">
        <v>108</v>
      </c>
      <c r="B17" s="25">
        <v>66256</v>
      </c>
      <c r="C17" s="5">
        <v>61786</v>
      </c>
    </row>
    <row r="18" spans="1:3" ht="21" customHeight="1">
      <c r="A18" s="11" t="s">
        <v>109</v>
      </c>
      <c r="B18" s="25">
        <v>1675</v>
      </c>
      <c r="C18" s="5">
        <v>2040</v>
      </c>
    </row>
    <row r="19" spans="1:3" ht="21" customHeight="1">
      <c r="A19" s="11" t="s">
        <v>110</v>
      </c>
      <c r="B19" s="25">
        <v>18006</v>
      </c>
      <c r="C19" s="5">
        <v>23900</v>
      </c>
    </row>
    <row r="20" spans="1:3" ht="21" customHeight="1">
      <c r="A20" s="11" t="s">
        <v>111</v>
      </c>
      <c r="B20" s="25">
        <v>118574</v>
      </c>
      <c r="C20" s="5">
        <v>100966</v>
      </c>
    </row>
    <row r="21" spans="1:3" ht="21" customHeight="1">
      <c r="A21" s="27"/>
      <c r="B21" s="9"/>
      <c r="C21" s="29"/>
    </row>
    <row r="22" spans="1:3" ht="21" customHeight="1">
      <c r="A22" s="27" t="s">
        <v>112</v>
      </c>
      <c r="B22" s="9"/>
      <c r="C22" s="29"/>
    </row>
    <row r="23" spans="1:3" ht="54" customHeight="1">
      <c r="A23" s="83" t="s">
        <v>113</v>
      </c>
      <c r="B23" s="25">
        <v>11150</v>
      </c>
      <c r="C23" s="5">
        <v>9874</v>
      </c>
    </row>
    <row r="24" spans="1:3" ht="21" customHeight="1">
      <c r="A24" s="83" t="s">
        <v>114</v>
      </c>
      <c r="B24" s="25">
        <v>243963</v>
      </c>
      <c r="C24" s="5">
        <v>234434</v>
      </c>
    </row>
    <row r="25" spans="1:3" ht="21" customHeight="1">
      <c r="A25" s="83" t="s">
        <v>115</v>
      </c>
      <c r="B25" s="25">
        <v>15613</v>
      </c>
      <c r="C25" s="5">
        <v>14620</v>
      </c>
    </row>
    <row r="26" spans="1:3" ht="21" customHeight="1" thickBot="1">
      <c r="A26" s="83" t="s">
        <v>111</v>
      </c>
      <c r="B26" s="24">
        <v>78282</v>
      </c>
      <c r="C26" s="14">
        <v>63356</v>
      </c>
    </row>
    <row r="27" spans="1:3" ht="21" customHeight="1">
      <c r="A27" s="27"/>
      <c r="B27" s="9"/>
      <c r="C27" s="29"/>
    </row>
    <row r="28" spans="1:3" ht="21" customHeight="1">
      <c r="A28" s="27" t="s">
        <v>116</v>
      </c>
      <c r="B28" s="25">
        <f>SUM(B11:B26)</f>
        <v>841720</v>
      </c>
      <c r="C28" s="5">
        <v>759038</v>
      </c>
    </row>
    <row r="29" spans="1:3" ht="21" customHeight="1">
      <c r="A29" s="27"/>
      <c r="B29" s="9"/>
      <c r="C29" s="29"/>
    </row>
    <row r="30" spans="1:3" ht="21" customHeight="1">
      <c r="A30" s="27" t="s">
        <v>117</v>
      </c>
      <c r="B30" s="25">
        <v>65437</v>
      </c>
      <c r="C30" s="5">
        <v>78196</v>
      </c>
    </row>
    <row r="31" spans="1:3" ht="21" customHeight="1">
      <c r="A31" s="27"/>
      <c r="B31" s="9"/>
      <c r="C31" s="29"/>
    </row>
    <row r="32" spans="1:3" ht="21" customHeight="1" thickBot="1">
      <c r="A32" s="27" t="s">
        <v>118</v>
      </c>
      <c r="B32" s="24">
        <v>359548</v>
      </c>
      <c r="C32" s="14">
        <v>309192</v>
      </c>
    </row>
    <row r="33" spans="1:3" ht="21" customHeight="1">
      <c r="A33" s="27"/>
      <c r="B33" s="9"/>
      <c r="C33" s="29"/>
    </row>
    <row r="34" spans="1:3" ht="21" customHeight="1" thickBot="1">
      <c r="A34" s="27" t="s">
        <v>119</v>
      </c>
      <c r="B34" s="55">
        <f>SUM(B28,B30,B32)</f>
        <v>1266705</v>
      </c>
      <c r="C34" s="16">
        <f>SUM(C28,C30,C32)</f>
        <v>1146426</v>
      </c>
    </row>
    <row r="35" spans="1:2" ht="21" customHeight="1" thickTop="1">
      <c r="A35" s="27"/>
      <c r="B35" s="7"/>
    </row>
  </sheetData>
  <sheetProtection/>
  <mergeCells count="2">
    <mergeCell ref="B5:B6"/>
    <mergeCell ref="C5:C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D21"/>
  <sheetViews>
    <sheetView zoomScalePageLayoutView="0" workbookViewId="0" topLeftCell="A1">
      <selection activeCell="G21" sqref="G21"/>
    </sheetView>
  </sheetViews>
  <sheetFormatPr defaultColWidth="9.140625" defaultRowHeight="15"/>
  <cols>
    <col min="1" max="1" width="77.421875" style="2" customWidth="1"/>
    <col min="2" max="3" width="19.8515625" style="2" customWidth="1"/>
    <col min="4" max="16384" width="9.140625" style="2" customWidth="1"/>
  </cols>
  <sheetData>
    <row r="2" ht="20.25">
      <c r="A2" s="139" t="s">
        <v>197</v>
      </c>
    </row>
    <row r="3" spans="1:3" ht="15">
      <c r="A3" s="140"/>
      <c r="B3" s="140"/>
      <c r="C3" s="140"/>
    </row>
    <row r="4" spans="1:4" ht="15.75">
      <c r="A4" s="153"/>
      <c r="B4" s="145"/>
      <c r="C4" s="146" t="s">
        <v>2</v>
      </c>
      <c r="D4" s="140"/>
    </row>
    <row r="5" spans="1:4" ht="15.75">
      <c r="A5" s="279" t="s">
        <v>162</v>
      </c>
      <c r="B5" s="145" t="s">
        <v>233</v>
      </c>
      <c r="C5" s="146" t="s">
        <v>79</v>
      </c>
      <c r="D5" s="140"/>
    </row>
    <row r="6" spans="1:4" ht="33" customHeight="1" thickBot="1">
      <c r="A6" s="279"/>
      <c r="B6" s="82">
        <v>2018</v>
      </c>
      <c r="C6" s="80">
        <v>2017</v>
      </c>
      <c r="D6" s="140"/>
    </row>
    <row r="7" spans="1:4" ht="23.25" customHeight="1">
      <c r="A7" s="153" t="s">
        <v>170</v>
      </c>
      <c r="B7" s="154">
        <v>1266705</v>
      </c>
      <c r="C7" s="155">
        <v>1146426</v>
      </c>
      <c r="D7" s="140"/>
    </row>
    <row r="8" spans="1:4" ht="24.75" customHeight="1">
      <c r="A8" s="153" t="s">
        <v>198</v>
      </c>
      <c r="B8" s="156">
        <v>0.0019</v>
      </c>
      <c r="C8" s="157">
        <v>0.0018</v>
      </c>
      <c r="D8" s="140"/>
    </row>
    <row r="9" spans="1:4" ht="16.5">
      <c r="A9" s="153"/>
      <c r="B9" s="145"/>
      <c r="C9" s="158"/>
      <c r="D9" s="140"/>
    </row>
    <row r="10" spans="1:4" ht="23.25" customHeight="1">
      <c r="A10" s="153" t="s">
        <v>199</v>
      </c>
      <c r="B10" s="154">
        <v>5411</v>
      </c>
      <c r="C10" s="155">
        <v>4106</v>
      </c>
      <c r="D10" s="140"/>
    </row>
    <row r="11" spans="1:4" ht="28.5" customHeight="1">
      <c r="A11" s="153" t="s">
        <v>200</v>
      </c>
      <c r="B11" s="156">
        <v>0.0043</v>
      </c>
      <c r="C11" s="157">
        <v>0.0036</v>
      </c>
      <c r="D11" s="140"/>
    </row>
    <row r="12" spans="1:4" ht="16.5">
      <c r="A12" s="153"/>
      <c r="B12" s="145"/>
      <c r="C12" s="158"/>
      <c r="D12" s="140"/>
    </row>
    <row r="13" spans="1:4" ht="22.5" customHeight="1">
      <c r="A13" s="153" t="s">
        <v>201</v>
      </c>
      <c r="B13" s="159">
        <v>0.0001</v>
      </c>
      <c r="C13" s="157">
        <v>0.0001</v>
      </c>
      <c r="D13" s="140"/>
    </row>
    <row r="14" spans="1:4" ht="24" customHeight="1" thickBot="1">
      <c r="A14" s="153" t="s">
        <v>202</v>
      </c>
      <c r="B14" s="160">
        <v>0.0019</v>
      </c>
      <c r="C14" s="161">
        <v>0.0021</v>
      </c>
      <c r="D14" s="140"/>
    </row>
    <row r="15" spans="1:4" ht="15.75">
      <c r="A15" s="153"/>
      <c r="B15" s="145"/>
      <c r="C15" s="146"/>
      <c r="D15" s="140"/>
    </row>
    <row r="16" spans="1:4" ht="16.5" thickBot="1">
      <c r="A16" s="153"/>
      <c r="B16" s="145">
        <v>2018</v>
      </c>
      <c r="C16" s="146">
        <v>2017</v>
      </c>
      <c r="D16" s="140"/>
    </row>
    <row r="17" spans="1:4" ht="24" customHeight="1" thickBot="1">
      <c r="A17" s="153" t="s">
        <v>203</v>
      </c>
      <c r="B17" s="162">
        <v>0.014</v>
      </c>
      <c r="C17" s="163">
        <v>0.0151</v>
      </c>
      <c r="D17" s="140"/>
    </row>
    <row r="19" spans="1:3" s="164" customFormat="1" ht="36" customHeight="1">
      <c r="A19" s="289" t="s">
        <v>204</v>
      </c>
      <c r="B19" s="289"/>
      <c r="C19" s="289"/>
    </row>
    <row r="20" spans="1:3" s="164" customFormat="1" ht="36" customHeight="1">
      <c r="A20" s="290" t="s">
        <v>253</v>
      </c>
      <c r="B20" s="290"/>
      <c r="C20" s="290"/>
    </row>
    <row r="21" spans="1:3" s="164" customFormat="1" ht="34.5" customHeight="1">
      <c r="A21" s="290" t="s">
        <v>254</v>
      </c>
      <c r="B21" s="290"/>
      <c r="C21" s="290"/>
    </row>
  </sheetData>
  <sheetProtection/>
  <mergeCells count="4">
    <mergeCell ref="A5:A6"/>
    <mergeCell ref="A19:C19"/>
    <mergeCell ref="A20:C20"/>
    <mergeCell ref="A21:C2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1"/>
  <headerFooter scaleWithDoc="0">
    <oddFooter>&amp;R&amp;"Arial,標準"&amp;P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D18"/>
  <sheetViews>
    <sheetView zoomScalePageLayoutView="0" workbookViewId="0" topLeftCell="A1">
      <selection activeCell="C24" sqref="C24"/>
    </sheetView>
  </sheetViews>
  <sheetFormatPr defaultColWidth="9.140625" defaultRowHeight="15"/>
  <cols>
    <col min="1" max="1" width="45.7109375" style="2" customWidth="1"/>
    <col min="2" max="2" width="21.28125" style="2" customWidth="1"/>
    <col min="3" max="3" width="22.421875" style="2" customWidth="1"/>
    <col min="4" max="16384" width="9.140625" style="2" customWidth="1"/>
  </cols>
  <sheetData>
    <row r="2" ht="20.25">
      <c r="A2" s="26" t="s">
        <v>205</v>
      </c>
    </row>
    <row r="3" spans="1:3" ht="15">
      <c r="A3" s="140"/>
      <c r="B3" s="140"/>
      <c r="C3" s="140"/>
    </row>
    <row r="4" spans="1:4" ht="21.75" customHeight="1">
      <c r="A4" s="291" t="s">
        <v>206</v>
      </c>
      <c r="B4" s="145" t="s">
        <v>79</v>
      </c>
      <c r="C4" s="146" t="s">
        <v>79</v>
      </c>
      <c r="D4" s="140"/>
    </row>
    <row r="5" spans="1:4" ht="21.75" customHeight="1" thickBot="1">
      <c r="A5" s="291"/>
      <c r="B5" s="82">
        <v>2018</v>
      </c>
      <c r="C5" s="80">
        <v>2017</v>
      </c>
      <c r="D5" s="140"/>
    </row>
    <row r="6" spans="1:4" ht="21.75" customHeight="1">
      <c r="A6" s="125" t="s">
        <v>207</v>
      </c>
      <c r="B6" s="238"/>
      <c r="C6" s="239"/>
      <c r="D6" s="140"/>
    </row>
    <row r="7" spans="1:4" ht="21.75" customHeight="1">
      <c r="A7" s="125" t="s">
        <v>208</v>
      </c>
      <c r="B7" s="165">
        <v>180202</v>
      </c>
      <c r="C7" s="155">
        <v>170012</v>
      </c>
      <c r="D7" s="140"/>
    </row>
    <row r="8" spans="1:4" ht="21.75" customHeight="1" thickBot="1">
      <c r="A8" s="125" t="s">
        <v>209</v>
      </c>
      <c r="B8" s="240">
        <v>23476</v>
      </c>
      <c r="C8" s="233" t="s">
        <v>243</v>
      </c>
      <c r="D8" s="140"/>
    </row>
    <row r="9" spans="1:4" ht="21.75" customHeight="1">
      <c r="A9" s="125" t="s">
        <v>210</v>
      </c>
      <c r="B9" s="165">
        <f>SUM(B7:B8)</f>
        <v>203678</v>
      </c>
      <c r="C9" s="155">
        <f>SUM(C7:C8)</f>
        <v>170012</v>
      </c>
      <c r="D9" s="140"/>
    </row>
    <row r="10" spans="1:4" ht="21.75" customHeight="1" thickBot="1">
      <c r="A10" s="125" t="s">
        <v>211</v>
      </c>
      <c r="B10" s="165">
        <v>34393</v>
      </c>
      <c r="C10" s="155">
        <v>39816</v>
      </c>
      <c r="D10" s="140"/>
    </row>
    <row r="11" spans="1:4" ht="21.75" customHeight="1">
      <c r="A11" s="125" t="s">
        <v>212</v>
      </c>
      <c r="B11" s="166">
        <f>SUM(B9:B10)</f>
        <v>238071</v>
      </c>
      <c r="C11" s="167">
        <f>SUM(C9:C10)</f>
        <v>209828</v>
      </c>
      <c r="D11" s="140"/>
    </row>
    <row r="12" spans="1:4" ht="21.75" customHeight="1">
      <c r="A12" s="125"/>
      <c r="B12" s="145"/>
      <c r="C12" s="146"/>
      <c r="D12" s="140"/>
    </row>
    <row r="13" spans="1:4" ht="21.75" customHeight="1">
      <c r="A13" s="125" t="s">
        <v>213</v>
      </c>
      <c r="B13" s="154">
        <v>1030815</v>
      </c>
      <c r="C13" s="155">
        <v>1029152</v>
      </c>
      <c r="D13" s="140"/>
    </row>
    <row r="14" spans="1:4" ht="21.75" customHeight="1">
      <c r="A14" s="125"/>
      <c r="B14" s="145"/>
      <c r="C14" s="146"/>
      <c r="D14" s="140"/>
    </row>
    <row r="15" spans="1:4" ht="21.75" customHeight="1">
      <c r="A15" s="125" t="s">
        <v>214</v>
      </c>
      <c r="B15" s="159">
        <v>0.1748</v>
      </c>
      <c r="C15" s="157">
        <v>0.1652</v>
      </c>
      <c r="D15" s="140"/>
    </row>
    <row r="16" spans="1:4" ht="21.75" customHeight="1">
      <c r="A16" s="125" t="s">
        <v>215</v>
      </c>
      <c r="B16" s="159">
        <v>0.1976</v>
      </c>
      <c r="C16" s="157">
        <v>0.1652</v>
      </c>
      <c r="D16" s="140"/>
    </row>
    <row r="17" spans="1:4" ht="21.75" customHeight="1" thickBot="1">
      <c r="A17" s="125" t="s">
        <v>216</v>
      </c>
      <c r="B17" s="160">
        <v>0.231</v>
      </c>
      <c r="C17" s="161">
        <v>0.2039</v>
      </c>
      <c r="D17" s="140"/>
    </row>
    <row r="18" ht="15">
      <c r="D18" s="140"/>
    </row>
  </sheetData>
  <sheetProtection/>
  <mergeCells count="1">
    <mergeCell ref="A4:A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P50"/>
  <sheetViews>
    <sheetView zoomScalePageLayoutView="0" workbookViewId="0" topLeftCell="A1">
      <selection activeCell="G6" sqref="G6"/>
    </sheetView>
  </sheetViews>
  <sheetFormatPr defaultColWidth="9.140625" defaultRowHeight="15"/>
  <cols>
    <col min="1" max="1" width="71.7109375" style="33" customWidth="1"/>
    <col min="2" max="3" width="25.421875" style="37" customWidth="1"/>
    <col min="4" max="4" width="21.8515625" style="33" customWidth="1"/>
    <col min="5" max="16384" width="9.140625" style="33" customWidth="1"/>
  </cols>
  <sheetData>
    <row r="1" ht="21" customHeight="1"/>
    <row r="2" ht="21" customHeight="1">
      <c r="A2" s="30" t="s">
        <v>76</v>
      </c>
    </row>
    <row r="3" ht="13.5" customHeight="1">
      <c r="A3" s="31"/>
    </row>
    <row r="4" spans="1:3" s="31" customFormat="1" ht="21" customHeight="1" thickBot="1">
      <c r="A4" s="35"/>
      <c r="B4" s="66" t="s">
        <v>219</v>
      </c>
      <c r="C4" s="67" t="s">
        <v>222</v>
      </c>
    </row>
    <row r="5" spans="1:3" s="31" customFormat="1" ht="21" customHeight="1" thickBot="1">
      <c r="A5" s="92" t="s">
        <v>221</v>
      </c>
      <c r="B5" s="93" t="s">
        <v>3</v>
      </c>
      <c r="C5" s="94" t="s">
        <v>3</v>
      </c>
    </row>
    <row r="6" spans="1:3" s="31" customFormat="1" ht="21" customHeight="1">
      <c r="A6" s="95" t="s">
        <v>123</v>
      </c>
      <c r="B6" s="88">
        <v>54411</v>
      </c>
      <c r="C6" s="96">
        <v>49006</v>
      </c>
    </row>
    <row r="7" spans="1:3" s="31" customFormat="1" ht="21" customHeight="1">
      <c r="A7" s="95" t="s">
        <v>124</v>
      </c>
      <c r="B7" s="88">
        <v>37994</v>
      </c>
      <c r="C7" s="96">
        <v>34103</v>
      </c>
    </row>
    <row r="8" spans="1:3" s="31" customFormat="1" ht="21" customHeight="1">
      <c r="A8" s="95" t="s">
        <v>125</v>
      </c>
      <c r="B8" s="88">
        <v>38988</v>
      </c>
      <c r="C8" s="96">
        <v>35375</v>
      </c>
    </row>
    <row r="9" spans="1:3" s="31" customFormat="1" ht="21" customHeight="1">
      <c r="A9" s="95" t="s">
        <v>249</v>
      </c>
      <c r="B9" s="88">
        <v>32584</v>
      </c>
      <c r="C9" s="96">
        <v>29307</v>
      </c>
    </row>
    <row r="10" spans="1:3" s="31" customFormat="1" ht="21" customHeight="1">
      <c r="A10" s="95" t="s">
        <v>126</v>
      </c>
      <c r="B10" s="88">
        <v>32000</v>
      </c>
      <c r="C10" s="96">
        <v>28574</v>
      </c>
    </row>
    <row r="11" spans="1:3" s="31" customFormat="1" ht="6" customHeight="1">
      <c r="A11" s="95"/>
      <c r="B11" s="88"/>
      <c r="C11" s="96"/>
    </row>
    <row r="12" spans="1:3" s="31" customFormat="1" ht="21" customHeight="1" thickBot="1">
      <c r="A12" s="97"/>
      <c r="B12" s="66" t="s">
        <v>219</v>
      </c>
      <c r="C12" s="67" t="s">
        <v>220</v>
      </c>
    </row>
    <row r="13" spans="1:3" s="31" customFormat="1" ht="21" customHeight="1" thickBot="1">
      <c r="A13" s="98" t="s">
        <v>72</v>
      </c>
      <c r="B13" s="99" t="s">
        <v>39</v>
      </c>
      <c r="C13" s="100" t="s">
        <v>39</v>
      </c>
    </row>
    <row r="14" spans="1:3" s="31" customFormat="1" ht="21" customHeight="1">
      <c r="A14" s="101" t="s">
        <v>127</v>
      </c>
      <c r="B14" s="89">
        <v>3.0266</v>
      </c>
      <c r="C14" s="102">
        <v>2.7026</v>
      </c>
    </row>
    <row r="15" spans="1:3" s="31" customFormat="1" ht="21" customHeight="1">
      <c r="A15" s="95" t="s">
        <v>73</v>
      </c>
      <c r="B15" s="256">
        <v>1.468</v>
      </c>
      <c r="C15" s="257">
        <v>1.398</v>
      </c>
    </row>
    <row r="16" spans="1:3" s="31" customFormat="1" ht="6" customHeight="1">
      <c r="A16" s="97"/>
      <c r="B16" s="68"/>
      <c r="C16" s="69"/>
    </row>
    <row r="17" spans="1:3" s="31" customFormat="1" ht="21" customHeight="1" thickBot="1">
      <c r="A17" s="103"/>
      <c r="B17" s="66" t="s">
        <v>224</v>
      </c>
      <c r="C17" s="67" t="s">
        <v>225</v>
      </c>
    </row>
    <row r="18" spans="1:3" s="31" customFormat="1" ht="21" customHeight="1" thickBot="1">
      <c r="A18" s="92" t="s">
        <v>223</v>
      </c>
      <c r="B18" s="93" t="s">
        <v>3</v>
      </c>
      <c r="C18" s="94" t="s">
        <v>3</v>
      </c>
    </row>
    <row r="19" spans="1:3" s="31" customFormat="1" ht="21" customHeight="1">
      <c r="A19" s="95" t="s">
        <v>52</v>
      </c>
      <c r="B19" s="88">
        <v>2952903</v>
      </c>
      <c r="C19" s="75">
        <v>2651086</v>
      </c>
    </row>
    <row r="20" spans="1:3" s="31" customFormat="1" ht="21" customHeight="1">
      <c r="A20" s="95" t="s">
        <v>74</v>
      </c>
      <c r="B20" s="88">
        <v>52864</v>
      </c>
      <c r="C20" s="75">
        <v>52864</v>
      </c>
    </row>
    <row r="21" spans="1:3" s="31" customFormat="1" ht="36" customHeight="1">
      <c r="A21" s="95" t="s">
        <v>69</v>
      </c>
      <c r="B21" s="88">
        <v>257070</v>
      </c>
      <c r="C21" s="75">
        <v>244018</v>
      </c>
    </row>
    <row r="22" spans="1:3" s="31" customFormat="1" ht="7.5" customHeight="1">
      <c r="A22" s="97"/>
      <c r="B22" s="85"/>
      <c r="C22" s="73"/>
    </row>
    <row r="23" spans="1:3" s="31" customFormat="1" ht="21" customHeight="1" thickBot="1">
      <c r="A23" s="103"/>
      <c r="B23" s="258">
        <v>2018</v>
      </c>
      <c r="C23" s="259">
        <v>2017</v>
      </c>
    </row>
    <row r="24" spans="1:3" s="31" customFormat="1" ht="21" customHeight="1" thickBot="1">
      <c r="A24" s="92" t="s">
        <v>255</v>
      </c>
      <c r="B24" s="93" t="s">
        <v>75</v>
      </c>
      <c r="C24" s="94" t="s">
        <v>75</v>
      </c>
    </row>
    <row r="25" spans="1:3" s="31" customFormat="1" ht="21" customHeight="1">
      <c r="A25" s="95" t="s">
        <v>128</v>
      </c>
      <c r="B25" s="85">
        <v>1.16</v>
      </c>
      <c r="C25" s="73">
        <v>1.24</v>
      </c>
    </row>
    <row r="26" spans="1:3" s="31" customFormat="1" ht="21" customHeight="1">
      <c r="A26" s="95" t="s">
        <v>129</v>
      </c>
      <c r="B26" s="85">
        <v>12.83</v>
      </c>
      <c r="C26" s="73">
        <v>13.15</v>
      </c>
    </row>
    <row r="27" spans="1:3" s="31" customFormat="1" ht="21" customHeight="1">
      <c r="A27" s="95" t="s">
        <v>130</v>
      </c>
      <c r="B27" s="104">
        <v>27.9</v>
      </c>
      <c r="C27" s="176">
        <v>28.26</v>
      </c>
    </row>
    <row r="28" spans="1:3" s="31" customFormat="1" ht="21" customHeight="1">
      <c r="A28" s="95" t="s">
        <v>257</v>
      </c>
      <c r="B28" s="203">
        <v>66.82</v>
      </c>
      <c r="C28" s="175">
        <v>64.48</v>
      </c>
    </row>
    <row r="29" spans="1:3" s="31" customFormat="1" ht="21" customHeight="1">
      <c r="A29" s="95" t="s">
        <v>256</v>
      </c>
      <c r="B29" s="85"/>
      <c r="C29" s="73"/>
    </row>
    <row r="30" spans="1:3" s="31" customFormat="1" ht="21" customHeight="1">
      <c r="A30" s="83" t="s">
        <v>120</v>
      </c>
      <c r="B30" s="85">
        <v>134.33</v>
      </c>
      <c r="C30" s="73">
        <v>121.41</v>
      </c>
    </row>
    <row r="31" spans="1:3" s="31" customFormat="1" ht="21" customHeight="1">
      <c r="A31" s="83" t="s">
        <v>121</v>
      </c>
      <c r="B31" s="85">
        <v>146.39</v>
      </c>
      <c r="C31" s="73">
        <v>123.88</v>
      </c>
    </row>
    <row r="32" spans="1:3" s="31" customFormat="1" ht="21" customHeight="1">
      <c r="A32" s="83" t="s">
        <v>226</v>
      </c>
      <c r="B32" s="203">
        <v>141.44</v>
      </c>
      <c r="C32" s="73">
        <v>121.12</v>
      </c>
    </row>
    <row r="33" spans="1:3" s="31" customFormat="1" ht="21" customHeight="1">
      <c r="A33" s="83" t="s">
        <v>227</v>
      </c>
      <c r="B33" s="203">
        <v>160.23</v>
      </c>
      <c r="C33" s="73">
        <v>135.64</v>
      </c>
    </row>
    <row r="34" spans="1:3" s="31" customFormat="1" ht="21" customHeight="1">
      <c r="A34" s="95" t="s">
        <v>258</v>
      </c>
      <c r="B34" s="203"/>
      <c r="C34" s="69"/>
    </row>
    <row r="35" spans="1:3" s="31" customFormat="1" ht="21" customHeight="1">
      <c r="A35" s="83" t="s">
        <v>120</v>
      </c>
      <c r="B35" s="203">
        <v>118.98</v>
      </c>
      <c r="C35" s="174" t="s">
        <v>262</v>
      </c>
    </row>
    <row r="36" spans="1:3" s="31" customFormat="1" ht="21" customHeight="1">
      <c r="A36" s="83" t="s">
        <v>121</v>
      </c>
      <c r="B36" s="203">
        <v>118.82</v>
      </c>
      <c r="C36" s="174" t="s">
        <v>262</v>
      </c>
    </row>
    <row r="37" spans="1:3" s="31" customFormat="1" ht="21" customHeight="1">
      <c r="A37" s="83" t="s">
        <v>226</v>
      </c>
      <c r="B37" s="203">
        <v>122.24</v>
      </c>
      <c r="C37" s="174" t="s">
        <v>262</v>
      </c>
    </row>
    <row r="38" spans="1:3" s="31" customFormat="1" ht="21" customHeight="1">
      <c r="A38" s="83" t="s">
        <v>227</v>
      </c>
      <c r="B38" s="203">
        <v>124.41</v>
      </c>
      <c r="C38" s="174" t="s">
        <v>263</v>
      </c>
    </row>
    <row r="39" spans="1:3" s="31" customFormat="1" ht="21" customHeight="1" thickBot="1">
      <c r="A39" s="105" t="s">
        <v>131</v>
      </c>
      <c r="B39" s="241">
        <v>23.1</v>
      </c>
      <c r="C39" s="242">
        <v>20.39</v>
      </c>
    </row>
    <row r="40" spans="1:3" ht="9" customHeight="1">
      <c r="A40" s="106"/>
      <c r="B40" s="107"/>
      <c r="C40" s="107"/>
    </row>
    <row r="41" spans="1:3" ht="18.75" customHeight="1">
      <c r="A41" s="262" t="s">
        <v>259</v>
      </c>
      <c r="B41" s="262"/>
      <c r="C41" s="262"/>
    </row>
    <row r="42" spans="1:3" ht="20.25" customHeight="1">
      <c r="A42" s="262" t="s">
        <v>132</v>
      </c>
      <c r="B42" s="262"/>
      <c r="C42" s="262"/>
    </row>
    <row r="43" spans="1:3" ht="35.25" customHeight="1">
      <c r="A43" s="262" t="s">
        <v>133</v>
      </c>
      <c r="B43" s="262"/>
      <c r="C43" s="262"/>
    </row>
    <row r="44" spans="1:3" ht="33" customHeight="1">
      <c r="A44" s="262" t="s">
        <v>260</v>
      </c>
      <c r="B44" s="262"/>
      <c r="C44" s="262"/>
    </row>
    <row r="45" spans="1:3" ht="32.25" customHeight="1">
      <c r="A45" s="262" t="s">
        <v>261</v>
      </c>
      <c r="B45" s="262"/>
      <c r="C45" s="262"/>
    </row>
    <row r="46" spans="1:16" ht="33" customHeight="1">
      <c r="A46" s="262" t="s">
        <v>134</v>
      </c>
      <c r="B46" s="262"/>
      <c r="C46" s="262"/>
      <c r="D46" s="65"/>
      <c r="E46" s="65"/>
      <c r="F46" s="65"/>
      <c r="G46" s="65"/>
      <c r="H46" s="65"/>
      <c r="I46" s="65"/>
      <c r="J46" s="65"/>
      <c r="K46" s="65"/>
      <c r="L46" s="65"/>
      <c r="M46" s="65"/>
      <c r="N46" s="65"/>
      <c r="O46" s="65"/>
      <c r="P46" s="65"/>
    </row>
    <row r="47" spans="1:15" ht="15.75" customHeight="1">
      <c r="A47" s="262" t="s">
        <v>264</v>
      </c>
      <c r="B47" s="262"/>
      <c r="C47" s="262"/>
      <c r="D47" s="76"/>
      <c r="E47" s="76"/>
      <c r="F47" s="76"/>
      <c r="G47" s="76"/>
      <c r="H47" s="76"/>
      <c r="I47" s="76"/>
      <c r="J47" s="76"/>
      <c r="K47" s="76"/>
      <c r="L47" s="76"/>
      <c r="M47" s="76"/>
      <c r="N47" s="76"/>
      <c r="O47" s="76"/>
    </row>
    <row r="48" spans="1:3" ht="14.25">
      <c r="A48" s="262"/>
      <c r="B48" s="262"/>
      <c r="C48" s="262"/>
    </row>
    <row r="49" spans="1:3" ht="14.25">
      <c r="A49" s="262"/>
      <c r="B49" s="262"/>
      <c r="C49" s="262"/>
    </row>
    <row r="50" spans="1:3" ht="14.25">
      <c r="A50" s="106"/>
      <c r="B50" s="107"/>
      <c r="C50" s="107"/>
    </row>
  </sheetData>
  <sheetProtection/>
  <mergeCells count="7">
    <mergeCell ref="A46:C46"/>
    <mergeCell ref="A47:C49"/>
    <mergeCell ref="A41:C41"/>
    <mergeCell ref="A42:C42"/>
    <mergeCell ref="A43:C43"/>
    <mergeCell ref="A45:C45"/>
    <mergeCell ref="A44:C4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I72"/>
  <sheetViews>
    <sheetView zoomScalePageLayoutView="0" workbookViewId="0" topLeftCell="A1">
      <selection activeCell="C4" sqref="C4"/>
    </sheetView>
  </sheetViews>
  <sheetFormatPr defaultColWidth="9.140625" defaultRowHeight="15"/>
  <cols>
    <col min="1" max="1" width="95.28125" style="31" customWidth="1"/>
    <col min="2" max="3" width="24.140625" style="31" customWidth="1"/>
    <col min="4" max="4" width="15.7109375" style="31" customWidth="1"/>
    <col min="5" max="6" width="9.140625" style="31" customWidth="1"/>
    <col min="7" max="7" width="53.421875" style="50" customWidth="1"/>
    <col min="8" max="9" width="21.7109375" style="31" customWidth="1"/>
    <col min="10" max="16384" width="9.140625" style="31" customWidth="1"/>
  </cols>
  <sheetData>
    <row r="1" ht="21" customHeight="1"/>
    <row r="2" spans="1:9" s="32" customFormat="1" ht="21" customHeight="1">
      <c r="A2" s="90" t="s">
        <v>234</v>
      </c>
      <c r="G2" s="50"/>
      <c r="H2" s="31"/>
      <c r="I2" s="31"/>
    </row>
    <row r="3" spans="1:7" ht="9" customHeight="1">
      <c r="A3" s="50"/>
      <c r="G3" s="31"/>
    </row>
    <row r="4" spans="1:7" ht="21" customHeight="1">
      <c r="A4" s="48"/>
      <c r="B4" s="68"/>
      <c r="C4" s="69" t="s">
        <v>2</v>
      </c>
      <c r="G4" s="31"/>
    </row>
    <row r="5" spans="1:7" ht="21" customHeight="1" thickBot="1">
      <c r="A5" s="253"/>
      <c r="B5" s="66" t="s">
        <v>219</v>
      </c>
      <c r="C5" s="67" t="s">
        <v>220</v>
      </c>
      <c r="G5" s="31"/>
    </row>
    <row r="6" spans="1:7" ht="21" customHeight="1">
      <c r="A6" s="48"/>
      <c r="B6" s="7" t="s">
        <v>3</v>
      </c>
      <c r="C6" s="29" t="s">
        <v>3</v>
      </c>
      <c r="G6" s="31"/>
    </row>
    <row r="7" spans="1:7" ht="21" customHeight="1">
      <c r="A7" s="49" t="s">
        <v>4</v>
      </c>
      <c r="B7" s="7"/>
      <c r="C7" s="29"/>
      <c r="G7" s="31"/>
    </row>
    <row r="8" spans="1:7" ht="7.5" customHeight="1">
      <c r="A8" s="51"/>
      <c r="B8" s="43"/>
      <c r="C8" s="44"/>
      <c r="G8" s="31"/>
    </row>
    <row r="9" spans="1:7" ht="21" customHeight="1">
      <c r="A9" s="48" t="s">
        <v>5</v>
      </c>
      <c r="B9" s="204">
        <v>61736</v>
      </c>
      <c r="C9" s="171">
        <v>49077</v>
      </c>
      <c r="G9" s="31"/>
    </row>
    <row r="10" spans="1:7" ht="21" customHeight="1" thickBot="1">
      <c r="A10" s="48" t="s">
        <v>6</v>
      </c>
      <c r="B10" s="205">
        <v>-22342</v>
      </c>
      <c r="C10" s="170">
        <v>-14259</v>
      </c>
      <c r="G10" s="31"/>
    </row>
    <row r="11" spans="1:7" ht="21" customHeight="1">
      <c r="A11" s="49" t="s">
        <v>7</v>
      </c>
      <c r="B11" s="204">
        <f>SUM(B9:B10)</f>
        <v>39394</v>
      </c>
      <c r="C11" s="171">
        <f>SUM(C9:C10)</f>
        <v>34818</v>
      </c>
      <c r="G11" s="31"/>
    </row>
    <row r="12" spans="1:7" ht="6.75" customHeight="1">
      <c r="A12" s="48"/>
      <c r="B12" s="206"/>
      <c r="C12" s="195"/>
      <c r="G12" s="31"/>
    </row>
    <row r="13" spans="1:7" ht="21" customHeight="1">
      <c r="A13" s="48" t="s">
        <v>8</v>
      </c>
      <c r="B13" s="204">
        <v>15513</v>
      </c>
      <c r="C13" s="171">
        <v>15500</v>
      </c>
      <c r="G13" s="31"/>
    </row>
    <row r="14" spans="1:7" ht="21" customHeight="1" thickBot="1">
      <c r="A14" s="48" t="s">
        <v>9</v>
      </c>
      <c r="B14" s="205">
        <v>-4206</v>
      </c>
      <c r="C14" s="170">
        <v>-3899</v>
      </c>
      <c r="G14" s="31"/>
    </row>
    <row r="15" spans="1:7" ht="21" customHeight="1">
      <c r="A15" s="49" t="s">
        <v>10</v>
      </c>
      <c r="B15" s="204">
        <f>SUM(B13:B14)</f>
        <v>11307</v>
      </c>
      <c r="C15" s="171">
        <f>SUM(C13:C14)</f>
        <v>11601</v>
      </c>
      <c r="G15" s="31"/>
    </row>
    <row r="16" spans="1:7" ht="6" customHeight="1">
      <c r="A16" s="48"/>
      <c r="B16" s="195"/>
      <c r="C16" s="195"/>
      <c r="G16" s="31"/>
    </row>
    <row r="17" spans="1:7" ht="21" customHeight="1">
      <c r="A17" s="48" t="s">
        <v>11</v>
      </c>
      <c r="B17" s="204">
        <v>20858</v>
      </c>
      <c r="C17" s="171">
        <v>21792</v>
      </c>
      <c r="G17" s="31"/>
    </row>
    <row r="18" spans="1:7" ht="21" customHeight="1" thickBot="1">
      <c r="A18" s="48" t="s">
        <v>12</v>
      </c>
      <c r="B18" s="205">
        <v>-6735</v>
      </c>
      <c r="C18" s="170">
        <v>-7127</v>
      </c>
      <c r="G18" s="31"/>
    </row>
    <row r="19" spans="1:7" ht="21" customHeight="1">
      <c r="A19" s="49" t="s">
        <v>13</v>
      </c>
      <c r="B19" s="204">
        <f>SUM(B17:B18)</f>
        <v>14123</v>
      </c>
      <c r="C19" s="171">
        <f>SUM(C17:C18)</f>
        <v>14665</v>
      </c>
      <c r="G19" s="31"/>
    </row>
    <row r="20" spans="1:7" ht="7.5" customHeight="1">
      <c r="A20" s="52"/>
      <c r="B20" s="177"/>
      <c r="C20" s="177"/>
      <c r="G20" s="31"/>
    </row>
    <row r="21" spans="1:7" ht="21" customHeight="1">
      <c r="A21" s="48" t="s">
        <v>14</v>
      </c>
      <c r="B21" s="204">
        <v>3078</v>
      </c>
      <c r="C21" s="171">
        <v>1368</v>
      </c>
      <c r="G21" s="31"/>
    </row>
    <row r="22" spans="1:7" ht="21" customHeight="1">
      <c r="A22" s="48" t="s">
        <v>136</v>
      </c>
      <c r="B22" s="204">
        <v>-1282</v>
      </c>
      <c r="C22" s="207">
        <v>2181</v>
      </c>
      <c r="G22" s="31"/>
    </row>
    <row r="23" spans="1:7" ht="21" customHeight="1">
      <c r="A23" s="48" t="s">
        <v>15</v>
      </c>
      <c r="B23" s="204">
        <v>19</v>
      </c>
      <c r="C23" s="171">
        <v>1163</v>
      </c>
      <c r="G23" s="31"/>
    </row>
    <row r="24" spans="1:7" ht="21" customHeight="1" thickBot="1">
      <c r="A24" s="48" t="s">
        <v>16</v>
      </c>
      <c r="B24" s="205">
        <v>981</v>
      </c>
      <c r="C24" s="170">
        <v>931</v>
      </c>
      <c r="G24" s="31"/>
    </row>
    <row r="25" spans="1:7" ht="6.75" customHeight="1">
      <c r="A25" s="48"/>
      <c r="B25" s="195"/>
      <c r="C25" s="195"/>
      <c r="G25" s="31"/>
    </row>
    <row r="26" spans="1:7" ht="21" customHeight="1">
      <c r="A26" s="49" t="s">
        <v>17</v>
      </c>
      <c r="B26" s="204">
        <f>SUM(B11,B15,B19,B21:B24)</f>
        <v>67620</v>
      </c>
      <c r="C26" s="171">
        <f>SUM(C11,C15,C19,C21:C24)</f>
        <v>66727</v>
      </c>
      <c r="G26" s="31"/>
    </row>
    <row r="27" spans="1:7" ht="6.75" customHeight="1">
      <c r="A27" s="48"/>
      <c r="B27" s="195"/>
      <c r="C27" s="195"/>
      <c r="G27" s="31"/>
    </row>
    <row r="28" spans="1:7" ht="21" customHeight="1">
      <c r="A28" s="48" t="s">
        <v>18</v>
      </c>
      <c r="B28" s="204">
        <v>-21236</v>
      </c>
      <c r="C28" s="171">
        <v>-25881</v>
      </c>
      <c r="G28" s="31"/>
    </row>
    <row r="29" spans="1:7" ht="21" customHeight="1" thickBot="1">
      <c r="A29" s="48" t="s">
        <v>19</v>
      </c>
      <c r="B29" s="205">
        <v>8027</v>
      </c>
      <c r="C29" s="170">
        <v>8160</v>
      </c>
      <c r="G29" s="31"/>
    </row>
    <row r="30" spans="1:7" ht="21" customHeight="1" thickBot="1">
      <c r="A30" s="49" t="s">
        <v>20</v>
      </c>
      <c r="B30" s="205">
        <f>SUM(B28:B29)</f>
        <v>-13209</v>
      </c>
      <c r="C30" s="170">
        <f>SUM(C28:C29)</f>
        <v>-17721</v>
      </c>
      <c r="G30" s="31"/>
    </row>
    <row r="31" spans="1:7" ht="6" customHeight="1">
      <c r="A31" s="48"/>
      <c r="B31" s="195"/>
      <c r="C31" s="195"/>
      <c r="G31" s="31"/>
    </row>
    <row r="32" spans="1:7" ht="21" customHeight="1">
      <c r="A32" s="49" t="s">
        <v>21</v>
      </c>
      <c r="B32" s="204">
        <f>SUM(B26,B30)</f>
        <v>54411</v>
      </c>
      <c r="C32" s="171">
        <f>SUM(C26,C30)</f>
        <v>49006</v>
      </c>
      <c r="G32" s="31"/>
    </row>
    <row r="33" spans="1:7" ht="21" customHeight="1" thickBot="1">
      <c r="A33" s="48" t="s">
        <v>22</v>
      </c>
      <c r="B33" s="205">
        <v>-1237</v>
      </c>
      <c r="C33" s="170">
        <v>-1055</v>
      </c>
      <c r="G33" s="31"/>
    </row>
    <row r="34" spans="1:7" ht="7.5" customHeight="1">
      <c r="A34" s="48"/>
      <c r="B34" s="195"/>
      <c r="C34" s="195"/>
      <c r="G34" s="31"/>
    </row>
    <row r="35" spans="1:7" ht="21" customHeight="1">
      <c r="A35" s="49" t="s">
        <v>23</v>
      </c>
      <c r="B35" s="204">
        <f>SUM(B32:B33)</f>
        <v>53174</v>
      </c>
      <c r="C35" s="171">
        <f>SUM(C32:C33)</f>
        <v>47951</v>
      </c>
      <c r="G35" s="31"/>
    </row>
    <row r="36" spans="1:7" ht="21" customHeight="1" thickBot="1">
      <c r="A36" s="48" t="s">
        <v>24</v>
      </c>
      <c r="B36" s="204">
        <v>-15180</v>
      </c>
      <c r="C36" s="170">
        <v>-13848</v>
      </c>
      <c r="G36" s="31"/>
    </row>
    <row r="37" spans="1:7" ht="9.75" customHeight="1">
      <c r="A37" s="48"/>
      <c r="B37" s="208"/>
      <c r="C37" s="209"/>
      <c r="G37" s="31"/>
    </row>
    <row r="38" spans="1:7" ht="21" customHeight="1">
      <c r="A38" s="49" t="s">
        <v>25</v>
      </c>
      <c r="B38" s="204">
        <f>SUM(B35:B36)</f>
        <v>37994</v>
      </c>
      <c r="C38" s="171">
        <f>SUM(C35:C36)</f>
        <v>34103</v>
      </c>
      <c r="G38" s="31"/>
    </row>
    <row r="39" spans="1:7" ht="7.5" customHeight="1">
      <c r="A39" s="48"/>
      <c r="B39" s="206"/>
      <c r="C39" s="195"/>
      <c r="G39" s="31"/>
    </row>
    <row r="40" spans="1:7" ht="21" customHeight="1">
      <c r="A40" s="48" t="s">
        <v>26</v>
      </c>
      <c r="B40" s="204">
        <v>906</v>
      </c>
      <c r="C40" s="171">
        <v>1197</v>
      </c>
      <c r="G40" s="31"/>
    </row>
    <row r="41" spans="1:7" ht="21" customHeight="1">
      <c r="A41" s="48" t="s">
        <v>135</v>
      </c>
      <c r="B41" s="204">
        <v>18</v>
      </c>
      <c r="C41" s="171">
        <v>-25</v>
      </c>
      <c r="G41" s="31"/>
    </row>
    <row r="42" spans="1:7" ht="21" customHeight="1" thickBot="1">
      <c r="A42" s="48" t="s">
        <v>27</v>
      </c>
      <c r="B42" s="205">
        <v>70</v>
      </c>
      <c r="C42" s="170">
        <v>100</v>
      </c>
      <c r="G42" s="31"/>
    </row>
    <row r="43" spans="1:7" ht="7.5" customHeight="1">
      <c r="A43" s="48"/>
      <c r="B43" s="252"/>
      <c r="C43" s="210"/>
      <c r="G43" s="31"/>
    </row>
    <row r="44" spans="1:7" ht="21" customHeight="1">
      <c r="A44" s="49" t="s">
        <v>28</v>
      </c>
      <c r="B44" s="204">
        <f>SUM(B38:B42)</f>
        <v>38988</v>
      </c>
      <c r="C44" s="171">
        <f>SUM(C38:C42)</f>
        <v>35375</v>
      </c>
      <c r="G44" s="31"/>
    </row>
    <row r="45" spans="1:7" ht="21" customHeight="1" thickBot="1">
      <c r="A45" s="48" t="s">
        <v>29</v>
      </c>
      <c r="B45" s="205">
        <v>-6404</v>
      </c>
      <c r="C45" s="170">
        <v>-6068</v>
      </c>
      <c r="G45" s="31"/>
    </row>
    <row r="46" spans="1:7" ht="9" customHeight="1">
      <c r="A46" s="48"/>
      <c r="B46" s="252"/>
      <c r="C46" s="210"/>
      <c r="G46" s="31"/>
    </row>
    <row r="47" spans="1:7" ht="21" customHeight="1">
      <c r="A47" s="49" t="s">
        <v>30</v>
      </c>
      <c r="B47" s="204">
        <f>SUM(B44:B45)</f>
        <v>32584</v>
      </c>
      <c r="C47" s="171">
        <f>SUM(C44:C45)</f>
        <v>29307</v>
      </c>
      <c r="G47" s="31"/>
    </row>
    <row r="48" spans="1:7" ht="9" customHeight="1">
      <c r="A48" s="48"/>
      <c r="B48" s="204"/>
      <c r="C48" s="171"/>
      <c r="G48" s="31"/>
    </row>
    <row r="49" spans="1:7" ht="21" customHeight="1">
      <c r="A49" s="49" t="s">
        <v>31</v>
      </c>
      <c r="B49" s="204"/>
      <c r="C49" s="171"/>
      <c r="G49" s="31"/>
    </row>
    <row r="50" spans="1:7" ht="21" customHeight="1" thickBot="1">
      <c r="A50" s="49" t="s">
        <v>32</v>
      </c>
      <c r="B50" s="205" t="s">
        <v>244</v>
      </c>
      <c r="C50" s="170">
        <v>2623</v>
      </c>
      <c r="G50" s="31"/>
    </row>
    <row r="51" spans="1:7" ht="9" customHeight="1">
      <c r="A51" s="51"/>
      <c r="B51" s="211"/>
      <c r="C51" s="212"/>
      <c r="G51" s="31"/>
    </row>
    <row r="52" spans="1:7" ht="21" customHeight="1" thickBot="1">
      <c r="A52" s="49" t="s">
        <v>265</v>
      </c>
      <c r="B52" s="213">
        <f>SUM(B47,B50)</f>
        <v>32584</v>
      </c>
      <c r="C52" s="214">
        <f>SUM(C47,C50)</f>
        <v>31930</v>
      </c>
      <c r="G52" s="31"/>
    </row>
    <row r="53" spans="1:7" ht="10.5" customHeight="1" thickTop="1">
      <c r="A53" s="49"/>
      <c r="B53" s="206"/>
      <c r="C53" s="195"/>
      <c r="G53" s="31"/>
    </row>
    <row r="54" spans="1:7" ht="21" customHeight="1">
      <c r="A54" s="49" t="s">
        <v>33</v>
      </c>
      <c r="B54" s="206"/>
      <c r="C54" s="195"/>
      <c r="G54" s="31"/>
    </row>
    <row r="55" spans="1:7" ht="21" customHeight="1">
      <c r="A55" s="48" t="s">
        <v>34</v>
      </c>
      <c r="B55" s="204"/>
      <c r="C55" s="171"/>
      <c r="G55" s="31"/>
    </row>
    <row r="56" spans="1:7" ht="21" customHeight="1">
      <c r="A56" s="48" t="s">
        <v>35</v>
      </c>
      <c r="B56" s="204">
        <v>32000</v>
      </c>
      <c r="C56" s="171">
        <v>28574</v>
      </c>
      <c r="G56" s="31"/>
    </row>
    <row r="57" spans="1:7" ht="21" customHeight="1" thickBot="1">
      <c r="A57" s="48" t="s">
        <v>36</v>
      </c>
      <c r="B57" s="205" t="s">
        <v>244</v>
      </c>
      <c r="C57" s="170">
        <v>2589</v>
      </c>
      <c r="G57" s="31"/>
    </row>
    <row r="58" spans="1:7" ht="21" customHeight="1" thickBot="1">
      <c r="A58" s="48"/>
      <c r="B58" s="170">
        <f>SUM(B56:B57)</f>
        <v>32000</v>
      </c>
      <c r="C58" s="170">
        <f>SUM(C56:C57)</f>
        <v>31163</v>
      </c>
      <c r="G58" s="31"/>
    </row>
    <row r="59" spans="1:7" ht="21" customHeight="1">
      <c r="A59" s="48" t="s">
        <v>37</v>
      </c>
      <c r="B59" s="204"/>
      <c r="C59" s="171"/>
      <c r="G59" s="31"/>
    </row>
    <row r="60" spans="1:7" ht="21" customHeight="1">
      <c r="A60" s="48" t="s">
        <v>35</v>
      </c>
      <c r="B60" s="204">
        <v>584</v>
      </c>
      <c r="C60" s="171">
        <v>733</v>
      </c>
      <c r="G60" s="31"/>
    </row>
    <row r="61" spans="1:7" ht="21" customHeight="1" thickBot="1">
      <c r="A61" s="48" t="s">
        <v>36</v>
      </c>
      <c r="B61" s="205" t="s">
        <v>244</v>
      </c>
      <c r="C61" s="170">
        <v>34</v>
      </c>
      <c r="G61" s="31"/>
    </row>
    <row r="62" spans="1:7" ht="21" customHeight="1" thickBot="1">
      <c r="A62" s="48"/>
      <c r="B62" s="171">
        <f>SUM(B60:B61)</f>
        <v>584</v>
      </c>
      <c r="C62" s="171">
        <f>SUM(C60:C61)</f>
        <v>767</v>
      </c>
      <c r="G62" s="31"/>
    </row>
    <row r="63" spans="1:7" ht="7.5" customHeight="1">
      <c r="A63" s="48"/>
      <c r="B63" s="208"/>
      <c r="C63" s="209"/>
      <c r="G63" s="31"/>
    </row>
    <row r="64" spans="1:7" ht="21" customHeight="1" thickBot="1">
      <c r="A64" s="49"/>
      <c r="B64" s="214">
        <f>SUM(B58,B62)</f>
        <v>32584</v>
      </c>
      <c r="C64" s="214">
        <f>SUM(C58,C62)</f>
        <v>31930</v>
      </c>
      <c r="G64" s="31"/>
    </row>
    <row r="65" spans="1:7" ht="21" customHeight="1" thickTop="1">
      <c r="A65" s="48"/>
      <c r="B65" s="171"/>
      <c r="C65" s="171"/>
      <c r="G65" s="31"/>
    </row>
    <row r="66" spans="1:7" ht="21" customHeight="1" thickBot="1">
      <c r="A66" s="49" t="s">
        <v>38</v>
      </c>
      <c r="B66" s="213">
        <v>15521</v>
      </c>
      <c r="C66" s="214">
        <v>14781</v>
      </c>
      <c r="G66" s="31"/>
    </row>
    <row r="67" spans="1:7" ht="7.5" customHeight="1" thickTop="1">
      <c r="A67" s="49"/>
      <c r="B67" s="7"/>
      <c r="C67" s="29"/>
      <c r="G67" s="31"/>
    </row>
    <row r="68" spans="1:7" ht="21" customHeight="1">
      <c r="A68" s="49"/>
      <c r="B68" s="17" t="s">
        <v>39</v>
      </c>
      <c r="C68" s="17" t="s">
        <v>39</v>
      </c>
      <c r="G68" s="31"/>
    </row>
    <row r="69" spans="1:7" ht="21" customHeight="1">
      <c r="A69" s="49" t="s">
        <v>266</v>
      </c>
      <c r="B69" s="17"/>
      <c r="C69" s="17"/>
      <c r="G69" s="31"/>
    </row>
    <row r="70" spans="1:7" ht="21" customHeight="1">
      <c r="A70" s="91" t="s">
        <v>160</v>
      </c>
      <c r="B70" s="17"/>
      <c r="C70" s="17"/>
      <c r="G70" s="31"/>
    </row>
    <row r="71" spans="1:7" ht="21" customHeight="1" thickBot="1">
      <c r="A71" s="255" t="s">
        <v>250</v>
      </c>
      <c r="B71" s="168">
        <v>3.0266</v>
      </c>
      <c r="C71" s="172">
        <v>2.9475</v>
      </c>
      <c r="G71" s="31"/>
    </row>
    <row r="72" spans="1:7" ht="21" customHeight="1" thickBot="1" thickTop="1">
      <c r="A72" s="48" t="s">
        <v>40</v>
      </c>
      <c r="B72" s="169">
        <v>3.0266</v>
      </c>
      <c r="C72" s="173">
        <v>2.7026</v>
      </c>
      <c r="G72" s="31"/>
    </row>
    <row r="73" ht="15.75" thickTop="1"/>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88" r:id="rId1"/>
  <headerFooter scaleWithDoc="0">
    <oddFooter>&amp;R&amp;"Arial,標準"&amp;P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C49"/>
  <sheetViews>
    <sheetView zoomScalePageLayoutView="0" workbookViewId="0" topLeftCell="A1">
      <selection activeCell="A8" sqref="A8"/>
    </sheetView>
  </sheetViews>
  <sheetFormatPr defaultColWidth="9.140625" defaultRowHeight="21" customHeight="1"/>
  <cols>
    <col min="1" max="1" width="81.140625" style="31" customWidth="1"/>
    <col min="2" max="3" width="21.7109375" style="31" customWidth="1"/>
    <col min="4" max="16384" width="9.140625" style="31" customWidth="1"/>
  </cols>
  <sheetData>
    <row r="2" ht="21" customHeight="1">
      <c r="A2" s="87" t="s">
        <v>247</v>
      </c>
    </row>
    <row r="4" spans="1:3" ht="21" customHeight="1">
      <c r="A4" s="42"/>
      <c r="B4" s="68"/>
      <c r="C4" s="69" t="s">
        <v>2</v>
      </c>
    </row>
    <row r="5" spans="1:3" ht="21" customHeight="1" thickBot="1">
      <c r="A5" s="12"/>
      <c r="B5" s="28">
        <v>2018</v>
      </c>
      <c r="C5" s="4">
        <v>2017</v>
      </c>
    </row>
    <row r="6" spans="1:3" ht="21" customHeight="1">
      <c r="A6" s="12"/>
      <c r="B6" s="7" t="s">
        <v>3</v>
      </c>
      <c r="C6" s="29" t="s">
        <v>3</v>
      </c>
    </row>
    <row r="7" spans="1:3" ht="21" customHeight="1">
      <c r="A7" s="42" t="s">
        <v>41</v>
      </c>
      <c r="B7" s="7"/>
      <c r="C7" s="29"/>
    </row>
    <row r="8" spans="1:3" ht="27" customHeight="1">
      <c r="A8" s="27" t="s">
        <v>137</v>
      </c>
      <c r="B8" s="17">
        <v>431524</v>
      </c>
      <c r="C8" s="5">
        <v>426604</v>
      </c>
    </row>
    <row r="9" spans="1:3" ht="21" customHeight="1">
      <c r="A9" s="27" t="s">
        <v>42</v>
      </c>
      <c r="B9" s="17">
        <v>300929</v>
      </c>
      <c r="C9" s="5">
        <v>93194</v>
      </c>
    </row>
    <row r="10" spans="1:3" ht="21" customHeight="1">
      <c r="A10" s="27" t="s">
        <v>43</v>
      </c>
      <c r="B10" s="17">
        <v>34912</v>
      </c>
      <c r="C10" s="5">
        <v>33543</v>
      </c>
    </row>
    <row r="11" spans="1:3" ht="21" customHeight="1">
      <c r="A11" s="27" t="s">
        <v>44</v>
      </c>
      <c r="B11" s="17">
        <v>156300</v>
      </c>
      <c r="C11" s="5">
        <v>146200</v>
      </c>
    </row>
    <row r="12" spans="1:3" ht="21" customHeight="1">
      <c r="A12" s="27" t="s">
        <v>45</v>
      </c>
      <c r="B12" s="17">
        <v>1282472</v>
      </c>
      <c r="C12" s="5">
        <v>1191554</v>
      </c>
    </row>
    <row r="13" spans="1:3" ht="21" customHeight="1">
      <c r="A13" s="27" t="s">
        <v>46</v>
      </c>
      <c r="B13" s="17">
        <v>598247</v>
      </c>
      <c r="C13" s="5">
        <v>618191</v>
      </c>
    </row>
    <row r="14" spans="1:3" ht="21" customHeight="1">
      <c r="A14" s="27" t="s">
        <v>47</v>
      </c>
      <c r="B14" s="215">
        <v>483</v>
      </c>
      <c r="C14" s="216">
        <v>417</v>
      </c>
    </row>
    <row r="15" spans="1:3" ht="21" customHeight="1">
      <c r="A15" s="27" t="s">
        <v>48</v>
      </c>
      <c r="B15" s="17">
        <v>19684</v>
      </c>
      <c r="C15" s="5">
        <v>19669</v>
      </c>
    </row>
    <row r="16" spans="1:3" ht="21" customHeight="1">
      <c r="A16" s="27" t="s">
        <v>49</v>
      </c>
      <c r="B16" s="17">
        <v>49430</v>
      </c>
      <c r="C16" s="5">
        <v>47268</v>
      </c>
    </row>
    <row r="17" spans="1:3" ht="21" customHeight="1">
      <c r="A17" s="27" t="s">
        <v>235</v>
      </c>
      <c r="B17" s="17">
        <v>65</v>
      </c>
      <c r="C17" s="5" t="s">
        <v>236</v>
      </c>
    </row>
    <row r="18" spans="1:3" ht="21" customHeight="1">
      <c r="A18" s="27" t="s">
        <v>50</v>
      </c>
      <c r="B18" s="215">
        <v>270</v>
      </c>
      <c r="C18" s="216">
        <v>58</v>
      </c>
    </row>
    <row r="19" spans="1:3" ht="21" customHeight="1" thickBot="1">
      <c r="A19" s="27" t="s">
        <v>51</v>
      </c>
      <c r="B19" s="17">
        <v>78587</v>
      </c>
      <c r="C19" s="5">
        <v>74388</v>
      </c>
    </row>
    <row r="20" spans="1:3" ht="21" customHeight="1">
      <c r="A20" s="27"/>
      <c r="B20" s="18"/>
      <c r="C20" s="8"/>
    </row>
    <row r="21" spans="1:3" ht="21" customHeight="1" thickBot="1">
      <c r="A21" s="27" t="s">
        <v>52</v>
      </c>
      <c r="B21" s="19">
        <v>2952903</v>
      </c>
      <c r="C21" s="16">
        <f>SUM(C8:C19)</f>
        <v>2651086</v>
      </c>
    </row>
    <row r="22" spans="1:3" ht="21" customHeight="1" thickTop="1">
      <c r="A22" s="27"/>
      <c r="B22" s="7"/>
      <c r="C22" s="29"/>
    </row>
    <row r="23" spans="1:3" ht="21" customHeight="1">
      <c r="A23" s="6" t="s">
        <v>53</v>
      </c>
      <c r="B23" s="7"/>
      <c r="C23" s="29"/>
    </row>
    <row r="24" spans="1:3" ht="21" customHeight="1">
      <c r="A24" s="27" t="s">
        <v>54</v>
      </c>
      <c r="B24" s="17">
        <v>156300</v>
      </c>
      <c r="C24" s="5">
        <v>146200</v>
      </c>
    </row>
    <row r="25" spans="1:3" ht="21" customHeight="1">
      <c r="A25" s="27" t="s">
        <v>55</v>
      </c>
      <c r="B25" s="17">
        <v>376807</v>
      </c>
      <c r="C25" s="5">
        <v>223427</v>
      </c>
    </row>
    <row r="26" spans="1:3" ht="21" customHeight="1">
      <c r="A26" s="27" t="s">
        <v>56</v>
      </c>
      <c r="B26" s="17">
        <v>15535</v>
      </c>
      <c r="C26" s="5">
        <v>19720</v>
      </c>
    </row>
    <row r="27" spans="1:3" ht="21" customHeight="1">
      <c r="A27" s="27" t="s">
        <v>57</v>
      </c>
      <c r="B27" s="17">
        <v>30880</v>
      </c>
      <c r="C27" s="5">
        <v>31046</v>
      </c>
    </row>
    <row r="28" spans="1:3" ht="21" customHeight="1">
      <c r="A28" s="27" t="s">
        <v>58</v>
      </c>
      <c r="B28" s="17">
        <v>1893357</v>
      </c>
      <c r="C28" s="5">
        <v>1775090</v>
      </c>
    </row>
    <row r="29" spans="1:3" ht="21" customHeight="1">
      <c r="A29" s="27" t="s">
        <v>59</v>
      </c>
      <c r="B29" s="17">
        <v>9453</v>
      </c>
      <c r="C29" s="5">
        <v>21641</v>
      </c>
    </row>
    <row r="30" spans="1:3" ht="21" customHeight="1">
      <c r="A30" s="27" t="s">
        <v>60</v>
      </c>
      <c r="B30" s="17">
        <v>59420</v>
      </c>
      <c r="C30" s="5">
        <v>53088</v>
      </c>
    </row>
    <row r="31" spans="1:3" ht="21" customHeight="1">
      <c r="A31" s="27" t="s">
        <v>61</v>
      </c>
      <c r="B31" s="17">
        <v>2510</v>
      </c>
      <c r="C31" s="5">
        <v>4338</v>
      </c>
    </row>
    <row r="32" spans="1:3" ht="21" customHeight="1">
      <c r="A32" s="27" t="s">
        <v>62</v>
      </c>
      <c r="B32" s="17">
        <v>5765</v>
      </c>
      <c r="C32" s="5">
        <v>5704</v>
      </c>
    </row>
    <row r="33" spans="1:3" ht="21" customHeight="1">
      <c r="A33" s="27" t="s">
        <v>63</v>
      </c>
      <c r="B33" s="17">
        <v>104723</v>
      </c>
      <c r="C33" s="5">
        <v>103229</v>
      </c>
    </row>
    <row r="34" spans="1:3" ht="21" customHeight="1" thickBot="1">
      <c r="A34" s="27" t="s">
        <v>64</v>
      </c>
      <c r="B34" s="17">
        <v>13246</v>
      </c>
      <c r="C34" s="5">
        <v>18980</v>
      </c>
    </row>
    <row r="35" spans="1:3" ht="21" customHeight="1">
      <c r="A35" s="27"/>
      <c r="B35" s="18"/>
      <c r="C35" s="8"/>
    </row>
    <row r="36" spans="1:3" ht="21" customHeight="1" thickBot="1">
      <c r="A36" s="27" t="s">
        <v>65</v>
      </c>
      <c r="B36" s="45">
        <v>2667996</v>
      </c>
      <c r="C36" s="14">
        <f>SUM(C24:C34)</f>
        <v>2402463</v>
      </c>
    </row>
    <row r="37" spans="1:3" ht="21" customHeight="1">
      <c r="A37" s="6"/>
      <c r="B37" s="7"/>
      <c r="C37" s="29"/>
    </row>
    <row r="38" spans="1:3" ht="21" customHeight="1">
      <c r="A38" s="6" t="s">
        <v>66</v>
      </c>
      <c r="B38" s="7"/>
      <c r="C38" s="29"/>
    </row>
    <row r="39" spans="1:3" ht="21" customHeight="1">
      <c r="A39" s="27" t="s">
        <v>67</v>
      </c>
      <c r="B39" s="17">
        <v>52864</v>
      </c>
      <c r="C39" s="5">
        <v>52864</v>
      </c>
    </row>
    <row r="40" spans="1:3" ht="21" customHeight="1" thickBot="1">
      <c r="A40" s="27" t="s">
        <v>68</v>
      </c>
      <c r="B40" s="45">
        <v>204206</v>
      </c>
      <c r="C40" s="14">
        <v>191154</v>
      </c>
    </row>
    <row r="41" spans="1:3" ht="21" customHeight="1">
      <c r="A41" s="27"/>
      <c r="B41" s="7"/>
      <c r="C41" s="29"/>
    </row>
    <row r="42" spans="1:3" ht="21" customHeight="1">
      <c r="A42" s="27" t="s">
        <v>69</v>
      </c>
      <c r="B42" s="17">
        <f>SUM(B39:B40)</f>
        <v>257070</v>
      </c>
      <c r="C42" s="5">
        <f>SUM(C39:C40)</f>
        <v>244018</v>
      </c>
    </row>
    <row r="43" spans="1:3" ht="21" customHeight="1">
      <c r="A43" s="27" t="s">
        <v>238</v>
      </c>
      <c r="B43" s="17">
        <v>23476</v>
      </c>
      <c r="C43" s="29" t="s">
        <v>237</v>
      </c>
    </row>
    <row r="44" spans="1:3" ht="21" customHeight="1" thickBot="1">
      <c r="A44" s="27" t="s">
        <v>37</v>
      </c>
      <c r="B44" s="45">
        <v>4361</v>
      </c>
      <c r="C44" s="14">
        <v>4605</v>
      </c>
    </row>
    <row r="45" spans="1:3" ht="21" customHeight="1">
      <c r="A45" s="27"/>
      <c r="B45" s="7"/>
      <c r="C45" s="29"/>
    </row>
    <row r="46" spans="1:3" ht="21" customHeight="1" thickBot="1">
      <c r="A46" s="27" t="s">
        <v>70</v>
      </c>
      <c r="B46" s="45">
        <v>284907</v>
      </c>
      <c r="C46" s="14">
        <v>248623</v>
      </c>
    </row>
    <row r="47" spans="1:3" ht="21" customHeight="1">
      <c r="A47" s="27"/>
      <c r="B47" s="7"/>
      <c r="C47" s="29"/>
    </row>
    <row r="48" spans="1:3" ht="21" customHeight="1" thickBot="1">
      <c r="A48" s="27" t="s">
        <v>71</v>
      </c>
      <c r="B48" s="19">
        <f>SUM(B46,B36)</f>
        <v>2952903</v>
      </c>
      <c r="C48" s="16">
        <f>SUM(C46,C36)</f>
        <v>2651086</v>
      </c>
    </row>
    <row r="49" spans="1:3" ht="21" customHeight="1" thickTop="1">
      <c r="A49" s="54"/>
      <c r="B49" s="53"/>
      <c r="C49" s="53"/>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87"/>
  <sheetViews>
    <sheetView zoomScale="85" zoomScaleNormal="85" zoomScaleSheetLayoutView="100" zoomScalePageLayoutView="0" workbookViewId="0" topLeftCell="A1">
      <selection activeCell="H54" sqref="H54"/>
    </sheetView>
  </sheetViews>
  <sheetFormatPr defaultColWidth="9.140625" defaultRowHeight="21" customHeight="1"/>
  <cols>
    <col min="1" max="1" width="56.57421875" style="2" customWidth="1"/>
    <col min="2" max="9" width="17.7109375" style="2" customWidth="1"/>
    <col min="10" max="16384" width="9.140625" style="2" customWidth="1"/>
  </cols>
  <sheetData>
    <row r="2" s="3" customFormat="1" ht="21" customHeight="1">
      <c r="A2" s="26" t="s">
        <v>99</v>
      </c>
    </row>
    <row r="4" spans="1:9" ht="21" customHeight="1">
      <c r="A4" s="263" t="s">
        <v>228</v>
      </c>
      <c r="B4" s="9" t="s">
        <v>84</v>
      </c>
      <c r="C4" s="9" t="s">
        <v>145</v>
      </c>
      <c r="D4" s="264" t="s">
        <v>86</v>
      </c>
      <c r="E4" s="264" t="s">
        <v>77</v>
      </c>
      <c r="F4" s="264" t="s">
        <v>78</v>
      </c>
      <c r="G4" s="264" t="s">
        <v>87</v>
      </c>
      <c r="H4" s="264" t="s">
        <v>88</v>
      </c>
      <c r="I4" s="264" t="s">
        <v>89</v>
      </c>
    </row>
    <row r="5" spans="1:9" ht="21" customHeight="1" thickBot="1">
      <c r="A5" s="263"/>
      <c r="B5" s="22" t="s">
        <v>85</v>
      </c>
      <c r="C5" s="22" t="s">
        <v>146</v>
      </c>
      <c r="D5" s="265"/>
      <c r="E5" s="265"/>
      <c r="F5" s="265"/>
      <c r="G5" s="265"/>
      <c r="H5" s="265"/>
      <c r="I5" s="265"/>
    </row>
    <row r="6" spans="1:9" ht="21" customHeight="1">
      <c r="A6" s="58"/>
      <c r="B6" s="9" t="s">
        <v>3</v>
      </c>
      <c r="C6" s="9" t="s">
        <v>3</v>
      </c>
      <c r="D6" s="9" t="s">
        <v>3</v>
      </c>
      <c r="E6" s="9" t="s">
        <v>3</v>
      </c>
      <c r="F6" s="254" t="s">
        <v>3</v>
      </c>
      <c r="G6" s="9" t="s">
        <v>3</v>
      </c>
      <c r="H6" s="9" t="s">
        <v>3</v>
      </c>
      <c r="I6" s="9" t="s">
        <v>3</v>
      </c>
    </row>
    <row r="7" spans="1:9" ht="21" customHeight="1">
      <c r="A7" s="40"/>
      <c r="B7" s="9"/>
      <c r="C7" s="43"/>
      <c r="D7" s="9"/>
      <c r="E7" s="9"/>
      <c r="F7" s="9"/>
      <c r="G7" s="9"/>
      <c r="H7" s="9"/>
      <c r="I7" s="9"/>
    </row>
    <row r="8" spans="1:9" ht="21" customHeight="1">
      <c r="A8" s="40" t="s">
        <v>90</v>
      </c>
      <c r="B8" s="9"/>
      <c r="C8" s="43"/>
      <c r="D8" s="9"/>
      <c r="E8" s="9"/>
      <c r="F8" s="9"/>
      <c r="G8" s="9"/>
      <c r="H8" s="9"/>
      <c r="I8" s="9"/>
    </row>
    <row r="9" spans="1:9" ht="21" customHeight="1">
      <c r="A9" s="40" t="s">
        <v>91</v>
      </c>
      <c r="B9" s="243">
        <v>1362</v>
      </c>
      <c r="C9" s="243">
        <v>15735</v>
      </c>
      <c r="D9" s="243">
        <v>17074</v>
      </c>
      <c r="E9" s="243">
        <v>3055</v>
      </c>
      <c r="F9" s="243">
        <v>2168</v>
      </c>
      <c r="G9" s="243">
        <f>SUM(B9:F9)</f>
        <v>39394</v>
      </c>
      <c r="H9" s="243" t="s">
        <v>237</v>
      </c>
      <c r="I9" s="243">
        <f>SUM(G9:H9)</f>
        <v>39394</v>
      </c>
    </row>
    <row r="10" spans="1:9" ht="21" customHeight="1" thickBot="1">
      <c r="A10" s="40" t="s">
        <v>92</v>
      </c>
      <c r="B10" s="244">
        <v>10030</v>
      </c>
      <c r="C10" s="244">
        <v>-2664</v>
      </c>
      <c r="D10" s="244">
        <v>-6105</v>
      </c>
      <c r="E10" s="244">
        <v>-31</v>
      </c>
      <c r="F10" s="244">
        <v>-1230</v>
      </c>
      <c r="G10" s="244" t="s">
        <v>237</v>
      </c>
      <c r="H10" s="244" t="s">
        <v>262</v>
      </c>
      <c r="I10" s="244" t="s">
        <v>263</v>
      </c>
    </row>
    <row r="11" spans="1:9" ht="21" customHeight="1">
      <c r="A11" s="40"/>
      <c r="B11" s="243">
        <f aca="true" t="shared" si="0" ref="B11:G11">SUM(B9:B10)</f>
        <v>11392</v>
      </c>
      <c r="C11" s="243">
        <f t="shared" si="0"/>
        <v>13071</v>
      </c>
      <c r="D11" s="243">
        <f t="shared" si="0"/>
        <v>10969</v>
      </c>
      <c r="E11" s="243">
        <f t="shared" si="0"/>
        <v>3024</v>
      </c>
      <c r="F11" s="243">
        <f t="shared" si="0"/>
        <v>938</v>
      </c>
      <c r="G11" s="243">
        <f t="shared" si="0"/>
        <v>39394</v>
      </c>
      <c r="H11" s="243" t="s">
        <v>263</v>
      </c>
      <c r="I11" s="243">
        <f>SUM(G11:H11)</f>
        <v>39394</v>
      </c>
    </row>
    <row r="12" spans="1:9" ht="21" customHeight="1">
      <c r="A12" s="40"/>
      <c r="B12" s="85"/>
      <c r="C12" s="85"/>
      <c r="D12" s="85"/>
      <c r="E12" s="85"/>
      <c r="F12" s="85"/>
      <c r="G12" s="85"/>
      <c r="H12" s="85"/>
      <c r="I12" s="85"/>
    </row>
    <row r="13" spans="1:9" ht="21" customHeight="1">
      <c r="A13" s="40" t="s">
        <v>93</v>
      </c>
      <c r="B13" s="243">
        <v>6846</v>
      </c>
      <c r="C13" s="243">
        <v>3364</v>
      </c>
      <c r="D13" s="243">
        <v>995</v>
      </c>
      <c r="E13" s="243">
        <v>-667</v>
      </c>
      <c r="F13" s="243">
        <v>1140</v>
      </c>
      <c r="G13" s="243">
        <f>SUM(B13:F13)</f>
        <v>11678</v>
      </c>
      <c r="H13" s="243">
        <v>-371</v>
      </c>
      <c r="I13" s="243">
        <f aca="true" t="shared" si="1" ref="I13:I21">SUM(G13:H13)</f>
        <v>11307</v>
      </c>
    </row>
    <row r="14" spans="1:9" ht="21" customHeight="1">
      <c r="A14" s="40" t="s">
        <v>13</v>
      </c>
      <c r="B14" s="243" t="s">
        <v>236</v>
      </c>
      <c r="C14" s="243" t="s">
        <v>236</v>
      </c>
      <c r="D14" s="243" t="s">
        <v>239</v>
      </c>
      <c r="E14" s="243">
        <v>14142</v>
      </c>
      <c r="F14" s="243" t="s">
        <v>236</v>
      </c>
      <c r="G14" s="243">
        <f>SUM(B14:F14)</f>
        <v>14142</v>
      </c>
      <c r="H14" s="243">
        <v>-19</v>
      </c>
      <c r="I14" s="243">
        <f t="shared" si="1"/>
        <v>14123</v>
      </c>
    </row>
    <row r="15" spans="1:9" ht="21" customHeight="1">
      <c r="A15" s="40" t="s">
        <v>94</v>
      </c>
      <c r="B15" s="243">
        <v>784</v>
      </c>
      <c r="C15" s="243">
        <v>1438</v>
      </c>
      <c r="D15" s="243">
        <v>740</v>
      </c>
      <c r="E15" s="243">
        <v>-244</v>
      </c>
      <c r="F15" s="243">
        <v>302</v>
      </c>
      <c r="G15" s="243">
        <f>SUM(B15:F15)</f>
        <v>3020</v>
      </c>
      <c r="H15" s="243">
        <v>58</v>
      </c>
      <c r="I15" s="243">
        <f t="shared" si="1"/>
        <v>3078</v>
      </c>
    </row>
    <row r="16" spans="1:9" ht="36" customHeight="1">
      <c r="A16" s="40" t="s">
        <v>147</v>
      </c>
      <c r="B16" s="243">
        <v>10</v>
      </c>
      <c r="C16" s="243" t="s">
        <v>239</v>
      </c>
      <c r="D16" s="243">
        <v>512</v>
      </c>
      <c r="E16" s="243">
        <v>-1811</v>
      </c>
      <c r="F16" s="243">
        <v>-1</v>
      </c>
      <c r="G16" s="243">
        <f aca="true" t="shared" si="2" ref="G16:G21">SUM(B16:F16)</f>
        <v>-1290</v>
      </c>
      <c r="H16" s="243">
        <v>8</v>
      </c>
      <c r="I16" s="243">
        <f t="shared" si="1"/>
        <v>-1282</v>
      </c>
    </row>
    <row r="17" spans="1:9" ht="21" customHeight="1">
      <c r="A17" s="40" t="s">
        <v>98</v>
      </c>
      <c r="B17" s="243" t="s">
        <v>237</v>
      </c>
      <c r="C17" s="243">
        <v>-3</v>
      </c>
      <c r="D17" s="243">
        <v>4</v>
      </c>
      <c r="E17" s="243">
        <v>18</v>
      </c>
      <c r="F17" s="243" t="s">
        <v>237</v>
      </c>
      <c r="G17" s="243">
        <f t="shared" si="2"/>
        <v>19</v>
      </c>
      <c r="H17" s="243" t="s">
        <v>237</v>
      </c>
      <c r="I17" s="243">
        <f t="shared" si="1"/>
        <v>19</v>
      </c>
    </row>
    <row r="18" spans="1:9" ht="21" customHeight="1" thickBot="1">
      <c r="A18" s="40" t="s">
        <v>16</v>
      </c>
      <c r="B18" s="243">
        <v>48</v>
      </c>
      <c r="C18" s="243">
        <v>2</v>
      </c>
      <c r="D18" s="243">
        <v>16</v>
      </c>
      <c r="E18" s="243">
        <v>155</v>
      </c>
      <c r="F18" s="243">
        <v>2075</v>
      </c>
      <c r="G18" s="243">
        <f t="shared" si="2"/>
        <v>2296</v>
      </c>
      <c r="H18" s="243">
        <v>-1315</v>
      </c>
      <c r="I18" s="243">
        <f t="shared" si="1"/>
        <v>981</v>
      </c>
    </row>
    <row r="19" spans="1:9" ht="21" customHeight="1">
      <c r="A19" s="40"/>
      <c r="B19" s="89"/>
      <c r="C19" s="89"/>
      <c r="D19" s="89"/>
      <c r="E19" s="89"/>
      <c r="F19" s="89"/>
      <c r="G19" s="89"/>
      <c r="H19" s="89"/>
      <c r="I19" s="89"/>
    </row>
    <row r="20" spans="1:9" ht="21" customHeight="1">
      <c r="A20" s="39" t="s">
        <v>17</v>
      </c>
      <c r="B20" s="243">
        <f>SUM(B11:B18)</f>
        <v>19080</v>
      </c>
      <c r="C20" s="243">
        <f aca="true" t="shared" si="3" ref="C20:H20">SUM(C11:C18)</f>
        <v>17872</v>
      </c>
      <c r="D20" s="243">
        <f t="shared" si="3"/>
        <v>13236</v>
      </c>
      <c r="E20" s="243">
        <f t="shared" si="3"/>
        <v>14617</v>
      </c>
      <c r="F20" s="243">
        <f t="shared" si="3"/>
        <v>4454</v>
      </c>
      <c r="G20" s="243">
        <f t="shared" si="2"/>
        <v>69259</v>
      </c>
      <c r="H20" s="243">
        <f t="shared" si="3"/>
        <v>-1639</v>
      </c>
      <c r="I20" s="243">
        <f t="shared" si="1"/>
        <v>67620</v>
      </c>
    </row>
    <row r="21" spans="1:9" ht="36" customHeight="1" thickBot="1">
      <c r="A21" s="40" t="s">
        <v>20</v>
      </c>
      <c r="B21" s="244" t="s">
        <v>237</v>
      </c>
      <c r="C21" s="244" t="s">
        <v>237</v>
      </c>
      <c r="D21" s="244" t="s">
        <v>237</v>
      </c>
      <c r="E21" s="244">
        <v>-13209</v>
      </c>
      <c r="F21" s="244" t="s">
        <v>237</v>
      </c>
      <c r="G21" s="244">
        <f t="shared" si="2"/>
        <v>-13209</v>
      </c>
      <c r="H21" s="244" t="s">
        <v>237</v>
      </c>
      <c r="I21" s="244">
        <f t="shared" si="1"/>
        <v>-13209</v>
      </c>
    </row>
    <row r="22" spans="1:9" ht="21" customHeight="1">
      <c r="A22" s="40"/>
      <c r="B22" s="243"/>
      <c r="C22" s="243"/>
      <c r="D22" s="243"/>
      <c r="E22" s="243"/>
      <c r="F22" s="243"/>
      <c r="G22" s="243"/>
      <c r="H22" s="243"/>
      <c r="I22" s="243"/>
    </row>
    <row r="23" spans="1:9" ht="36" customHeight="1">
      <c r="A23" s="39" t="s">
        <v>21</v>
      </c>
      <c r="B23" s="243">
        <f>SUM(B20:B21)</f>
        <v>19080</v>
      </c>
      <c r="C23" s="243">
        <f aca="true" t="shared" si="4" ref="C23:I23">SUM(C20:C21)</f>
        <v>17872</v>
      </c>
      <c r="D23" s="243">
        <f t="shared" si="4"/>
        <v>13236</v>
      </c>
      <c r="E23" s="243">
        <f t="shared" si="4"/>
        <v>1408</v>
      </c>
      <c r="F23" s="243">
        <f t="shared" si="4"/>
        <v>4454</v>
      </c>
      <c r="G23" s="243">
        <f t="shared" si="4"/>
        <v>56050</v>
      </c>
      <c r="H23" s="243">
        <f t="shared" si="4"/>
        <v>-1639</v>
      </c>
      <c r="I23" s="243">
        <f t="shared" si="4"/>
        <v>54411</v>
      </c>
    </row>
    <row r="24" spans="1:9" ht="21" customHeight="1" thickBot="1">
      <c r="A24" s="40" t="s">
        <v>95</v>
      </c>
      <c r="B24" s="243">
        <v>-123</v>
      </c>
      <c r="C24" s="243">
        <v>-784</v>
      </c>
      <c r="D24" s="243">
        <v>-3</v>
      </c>
      <c r="E24" s="244">
        <v>-5</v>
      </c>
      <c r="F24" s="244">
        <v>-322</v>
      </c>
      <c r="G24" s="243">
        <f>SUM(B24:F24)</f>
        <v>-1237</v>
      </c>
      <c r="H24" s="243" t="s">
        <v>237</v>
      </c>
      <c r="I24" s="243">
        <f>SUM(G24:H24)</f>
        <v>-1237</v>
      </c>
    </row>
    <row r="25" spans="1:9" ht="21" customHeight="1">
      <c r="A25" s="40"/>
      <c r="B25" s="245"/>
      <c r="C25" s="245"/>
      <c r="D25" s="245"/>
      <c r="E25" s="243"/>
      <c r="F25" s="243"/>
      <c r="G25" s="245"/>
      <c r="H25" s="245"/>
      <c r="I25" s="245"/>
    </row>
    <row r="26" spans="1:9" ht="21" customHeight="1">
      <c r="A26" s="39" t="s">
        <v>23</v>
      </c>
      <c r="B26" s="243">
        <f>SUM(B23:B24)</f>
        <v>18957</v>
      </c>
      <c r="C26" s="243">
        <f aca="true" t="shared" si="5" ref="C26:I26">SUM(C23:C24)</f>
        <v>17088</v>
      </c>
      <c r="D26" s="243">
        <f t="shared" si="5"/>
        <v>13233</v>
      </c>
      <c r="E26" s="243">
        <f t="shared" si="5"/>
        <v>1403</v>
      </c>
      <c r="F26" s="243">
        <f t="shared" si="5"/>
        <v>4132</v>
      </c>
      <c r="G26" s="243">
        <f t="shared" si="5"/>
        <v>54813</v>
      </c>
      <c r="H26" s="243">
        <f t="shared" si="5"/>
        <v>-1639</v>
      </c>
      <c r="I26" s="243">
        <f t="shared" si="5"/>
        <v>53174</v>
      </c>
    </row>
    <row r="27" spans="1:9" ht="21" customHeight="1" thickBot="1">
      <c r="A27" s="40" t="s">
        <v>24</v>
      </c>
      <c r="B27" s="243">
        <v>-8756</v>
      </c>
      <c r="C27" s="243">
        <v>-3001</v>
      </c>
      <c r="D27" s="243">
        <v>-1350</v>
      </c>
      <c r="E27" s="243">
        <v>-465</v>
      </c>
      <c r="F27" s="243">
        <v>-3247</v>
      </c>
      <c r="G27" s="243">
        <f>SUM(B27:F27)</f>
        <v>-16819</v>
      </c>
      <c r="H27" s="243">
        <v>1639</v>
      </c>
      <c r="I27" s="243">
        <f>SUM(G27:H27)</f>
        <v>-15180</v>
      </c>
    </row>
    <row r="28" spans="1:9" ht="21" customHeight="1">
      <c r="A28" s="40"/>
      <c r="B28" s="245"/>
      <c r="C28" s="245"/>
      <c r="D28" s="245"/>
      <c r="E28" s="245"/>
      <c r="F28" s="245"/>
      <c r="G28" s="245"/>
      <c r="H28" s="245"/>
      <c r="I28" s="245"/>
    </row>
    <row r="29" spans="1:9" ht="21" customHeight="1">
      <c r="A29" s="39" t="s">
        <v>25</v>
      </c>
      <c r="B29" s="243">
        <f>SUM(B26:B27)</f>
        <v>10201</v>
      </c>
      <c r="C29" s="243">
        <f aca="true" t="shared" si="6" ref="C29:I29">SUM(C26:C27)</f>
        <v>14087</v>
      </c>
      <c r="D29" s="243">
        <f t="shared" si="6"/>
        <v>11883</v>
      </c>
      <c r="E29" s="243">
        <f t="shared" si="6"/>
        <v>938</v>
      </c>
      <c r="F29" s="243">
        <f t="shared" si="6"/>
        <v>885</v>
      </c>
      <c r="G29" s="243">
        <f t="shared" si="6"/>
        <v>37994</v>
      </c>
      <c r="H29" s="243" t="s">
        <v>237</v>
      </c>
      <c r="I29" s="243">
        <f t="shared" si="6"/>
        <v>37994</v>
      </c>
    </row>
    <row r="30" spans="1:9" ht="36" customHeight="1">
      <c r="A30" s="40" t="s">
        <v>26</v>
      </c>
      <c r="B30" s="243" t="s">
        <v>237</v>
      </c>
      <c r="C30" s="243" t="s">
        <v>237</v>
      </c>
      <c r="D30" s="243" t="s">
        <v>237</v>
      </c>
      <c r="E30" s="243" t="s">
        <v>237</v>
      </c>
      <c r="F30" s="243">
        <v>906</v>
      </c>
      <c r="G30" s="243">
        <f>SUM(B30:F30)</f>
        <v>906</v>
      </c>
      <c r="H30" s="243" t="s">
        <v>237</v>
      </c>
      <c r="I30" s="243">
        <f>SUM(G30:H30)</f>
        <v>906</v>
      </c>
    </row>
    <row r="31" spans="1:9" ht="36" customHeight="1">
      <c r="A31" s="40" t="s">
        <v>148</v>
      </c>
      <c r="B31" s="243">
        <v>-4</v>
      </c>
      <c r="C31" s="243" t="s">
        <v>237</v>
      </c>
      <c r="D31" s="243" t="s">
        <v>237</v>
      </c>
      <c r="E31" s="243">
        <v>-1</v>
      </c>
      <c r="F31" s="243">
        <v>23</v>
      </c>
      <c r="G31" s="243">
        <f>SUM(B31:F31)</f>
        <v>18</v>
      </c>
      <c r="H31" s="243" t="s">
        <v>237</v>
      </c>
      <c r="I31" s="243">
        <f>SUM(G31:H31)</f>
        <v>18</v>
      </c>
    </row>
    <row r="32" spans="1:9" ht="36" customHeight="1" thickBot="1">
      <c r="A32" s="40" t="s">
        <v>27</v>
      </c>
      <c r="B32" s="244">
        <v>72</v>
      </c>
      <c r="C32" s="244" t="s">
        <v>237</v>
      </c>
      <c r="D32" s="244">
        <v>1</v>
      </c>
      <c r="E32" s="244" t="s">
        <v>237</v>
      </c>
      <c r="F32" s="244">
        <v>-3</v>
      </c>
      <c r="G32" s="244">
        <f>SUM(B32:F32)</f>
        <v>70</v>
      </c>
      <c r="H32" s="244" t="s">
        <v>237</v>
      </c>
      <c r="I32" s="244">
        <f>SUM(G32:H32)</f>
        <v>70</v>
      </c>
    </row>
    <row r="33" spans="1:9" ht="21" customHeight="1">
      <c r="A33" s="40"/>
      <c r="B33" s="243"/>
      <c r="C33" s="243"/>
      <c r="D33" s="243"/>
      <c r="E33" s="243"/>
      <c r="F33" s="243"/>
      <c r="G33" s="243"/>
      <c r="H33" s="243"/>
      <c r="I33" s="243"/>
    </row>
    <row r="34" spans="1:9" ht="21" customHeight="1" thickBot="1">
      <c r="A34" s="39" t="s">
        <v>28</v>
      </c>
      <c r="B34" s="246">
        <f>SUM(B29:B32)</f>
        <v>10269</v>
      </c>
      <c r="C34" s="246">
        <f aca="true" t="shared" si="7" ref="C34:I34">SUM(C29:C32)</f>
        <v>14087</v>
      </c>
      <c r="D34" s="246">
        <f t="shared" si="7"/>
        <v>11884</v>
      </c>
      <c r="E34" s="246">
        <f t="shared" si="7"/>
        <v>937</v>
      </c>
      <c r="F34" s="246">
        <f t="shared" si="7"/>
        <v>1811</v>
      </c>
      <c r="G34" s="246">
        <f t="shared" si="7"/>
        <v>38988</v>
      </c>
      <c r="H34" s="246" t="s">
        <v>237</v>
      </c>
      <c r="I34" s="246">
        <f t="shared" si="7"/>
        <v>38988</v>
      </c>
    </row>
    <row r="35" spans="1:9" ht="21" customHeight="1" thickTop="1">
      <c r="A35" s="58"/>
      <c r="B35" s="235"/>
      <c r="C35" s="211"/>
      <c r="D35" s="235"/>
      <c r="E35" s="235"/>
      <c r="F35" s="235"/>
      <c r="G35" s="235"/>
      <c r="H35" s="235"/>
      <c r="I35" s="235"/>
    </row>
    <row r="36" spans="1:9" ht="21" customHeight="1">
      <c r="A36" s="39" t="s">
        <v>229</v>
      </c>
      <c r="B36" s="235"/>
      <c r="C36" s="211"/>
      <c r="D36" s="235"/>
      <c r="E36" s="235"/>
      <c r="F36" s="235"/>
      <c r="G36" s="235"/>
      <c r="H36" s="235"/>
      <c r="I36" s="235"/>
    </row>
    <row r="37" spans="1:9" ht="21" customHeight="1">
      <c r="A37" s="39" t="s">
        <v>41</v>
      </c>
      <c r="B37" s="235"/>
      <c r="C37" s="211"/>
      <c r="D37" s="235"/>
      <c r="E37" s="235"/>
      <c r="F37" s="235"/>
      <c r="G37" s="235"/>
      <c r="H37" s="235"/>
      <c r="I37" s="235"/>
    </row>
    <row r="38" spans="1:9" ht="21" customHeight="1">
      <c r="A38" s="72" t="s">
        <v>96</v>
      </c>
      <c r="B38" s="235">
        <v>378547</v>
      </c>
      <c r="C38" s="235">
        <v>887367</v>
      </c>
      <c r="D38" s="235">
        <v>1439655</v>
      </c>
      <c r="E38" s="235">
        <v>132417</v>
      </c>
      <c r="F38" s="235">
        <v>137581</v>
      </c>
      <c r="G38" s="235">
        <f>SUM(B38:F38)</f>
        <v>2975567</v>
      </c>
      <c r="H38" s="235">
        <v>-23147</v>
      </c>
      <c r="I38" s="235">
        <f>SUM(G38:H38)</f>
        <v>2952420</v>
      </c>
    </row>
    <row r="39" spans="1:9" ht="21" customHeight="1">
      <c r="A39" s="72" t="s">
        <v>159</v>
      </c>
      <c r="B39" s="247">
        <v>422</v>
      </c>
      <c r="C39" s="248" t="s">
        <v>237</v>
      </c>
      <c r="D39" s="247">
        <v>1</v>
      </c>
      <c r="E39" s="247" t="s">
        <v>237</v>
      </c>
      <c r="F39" s="247">
        <v>60</v>
      </c>
      <c r="G39" s="247">
        <f>SUM(B39:F39)</f>
        <v>483</v>
      </c>
      <c r="H39" s="247" t="s">
        <v>237</v>
      </c>
      <c r="I39" s="247">
        <f>SUM(G39:H39)</f>
        <v>483</v>
      </c>
    </row>
    <row r="40" spans="1:9" ht="21" customHeight="1" thickBot="1">
      <c r="A40" s="58"/>
      <c r="B40" s="246">
        <f>SUM(B38:B39)</f>
        <v>378969</v>
      </c>
      <c r="C40" s="246">
        <f aca="true" t="shared" si="8" ref="C40:I40">SUM(C38:C39)</f>
        <v>887367</v>
      </c>
      <c r="D40" s="246">
        <f t="shared" si="8"/>
        <v>1439656</v>
      </c>
      <c r="E40" s="246">
        <f t="shared" si="8"/>
        <v>132417</v>
      </c>
      <c r="F40" s="246">
        <f t="shared" si="8"/>
        <v>137641</v>
      </c>
      <c r="G40" s="246">
        <f t="shared" si="8"/>
        <v>2976050</v>
      </c>
      <c r="H40" s="246">
        <f t="shared" si="8"/>
        <v>-23147</v>
      </c>
      <c r="I40" s="246">
        <f t="shared" si="8"/>
        <v>2952903</v>
      </c>
    </row>
    <row r="41" spans="1:9" ht="21" customHeight="1" thickTop="1">
      <c r="A41" s="58"/>
      <c r="B41" s="235"/>
      <c r="C41" s="211"/>
      <c r="D41" s="235"/>
      <c r="E41" s="235"/>
      <c r="F41" s="235"/>
      <c r="G41" s="235"/>
      <c r="H41" s="235"/>
      <c r="I41" s="235"/>
    </row>
    <row r="42" spans="1:9" ht="21" customHeight="1">
      <c r="A42" s="39" t="s">
        <v>53</v>
      </c>
      <c r="B42" s="235"/>
      <c r="C42" s="211"/>
      <c r="D42" s="235"/>
      <c r="E42" s="235"/>
      <c r="F42" s="235"/>
      <c r="G42" s="235"/>
      <c r="H42" s="235"/>
      <c r="I42" s="235"/>
    </row>
    <row r="43" spans="1:9" ht="21" customHeight="1" thickBot="1">
      <c r="A43" s="72" t="s">
        <v>97</v>
      </c>
      <c r="B43" s="249">
        <v>1038673</v>
      </c>
      <c r="C43" s="249">
        <v>839457</v>
      </c>
      <c r="D43" s="249">
        <v>616617</v>
      </c>
      <c r="E43" s="249">
        <v>124085</v>
      </c>
      <c r="F43" s="249">
        <v>72311</v>
      </c>
      <c r="G43" s="249">
        <v>2691143</v>
      </c>
      <c r="H43" s="249">
        <v>-23147</v>
      </c>
      <c r="I43" s="249">
        <v>2667996</v>
      </c>
    </row>
    <row r="44" spans="1:9" ht="21" customHeight="1" thickTop="1">
      <c r="A44" s="58"/>
      <c r="B44" s="9"/>
      <c r="C44" s="43"/>
      <c r="D44" s="9"/>
      <c r="E44" s="9"/>
      <c r="F44" s="9"/>
      <c r="G44" s="9"/>
      <c r="H44" s="9"/>
      <c r="I44" s="9"/>
    </row>
    <row r="45" spans="1:9" ht="21" customHeight="1">
      <c r="A45" s="62"/>
      <c r="B45" s="63"/>
      <c r="C45" s="64"/>
      <c r="D45" s="63"/>
      <c r="E45" s="63"/>
      <c r="F45" s="63"/>
      <c r="G45" s="63"/>
      <c r="H45" s="63"/>
      <c r="I45" s="63"/>
    </row>
    <row r="47" spans="1:9" ht="21" customHeight="1">
      <c r="A47" s="266" t="s">
        <v>267</v>
      </c>
      <c r="B47" s="9" t="s">
        <v>84</v>
      </c>
      <c r="C47" s="9" t="s">
        <v>145</v>
      </c>
      <c r="D47" s="264" t="s">
        <v>86</v>
      </c>
      <c r="E47" s="264" t="s">
        <v>77</v>
      </c>
      <c r="F47" s="264" t="s">
        <v>78</v>
      </c>
      <c r="G47" s="264" t="s">
        <v>87</v>
      </c>
      <c r="H47" s="264" t="s">
        <v>88</v>
      </c>
      <c r="I47" s="264" t="s">
        <v>89</v>
      </c>
    </row>
    <row r="48" spans="1:9" ht="21" customHeight="1" thickBot="1">
      <c r="A48" s="266"/>
      <c r="B48" s="22" t="s">
        <v>85</v>
      </c>
      <c r="C48" s="22" t="s">
        <v>146</v>
      </c>
      <c r="D48" s="265"/>
      <c r="E48" s="265"/>
      <c r="F48" s="265"/>
      <c r="G48" s="265"/>
      <c r="H48" s="265"/>
      <c r="I48" s="265"/>
    </row>
    <row r="49" spans="1:9" ht="21" customHeight="1">
      <c r="A49" s="266"/>
      <c r="B49" s="9" t="s">
        <v>3</v>
      </c>
      <c r="C49" s="9" t="s">
        <v>3</v>
      </c>
      <c r="D49" s="9" t="s">
        <v>3</v>
      </c>
      <c r="E49" s="9" t="s">
        <v>3</v>
      </c>
      <c r="F49" s="254" t="s">
        <v>3</v>
      </c>
      <c r="G49" s="9" t="s">
        <v>3</v>
      </c>
      <c r="H49" s="9" t="s">
        <v>3</v>
      </c>
      <c r="I49" s="9" t="s">
        <v>3</v>
      </c>
    </row>
    <row r="50" spans="1:9" ht="21" customHeight="1">
      <c r="A50" s="40"/>
      <c r="B50" s="10"/>
      <c r="C50" s="44"/>
      <c r="D50" s="10"/>
      <c r="E50" s="10"/>
      <c r="F50" s="10"/>
      <c r="G50" s="10"/>
      <c r="H50" s="10"/>
      <c r="I50" s="10"/>
    </row>
    <row r="51" spans="1:9" ht="21" customHeight="1">
      <c r="A51" s="40" t="s">
        <v>90</v>
      </c>
      <c r="B51" s="10"/>
      <c r="C51" s="44"/>
      <c r="D51" s="10"/>
      <c r="E51" s="10"/>
      <c r="F51" s="10"/>
      <c r="G51" s="10"/>
      <c r="H51" s="10"/>
      <c r="I51" s="10"/>
    </row>
    <row r="52" spans="1:9" ht="21" customHeight="1">
      <c r="A52" s="40" t="s">
        <v>91</v>
      </c>
      <c r="B52" s="177">
        <v>3243</v>
      </c>
      <c r="C52" s="177">
        <v>12366</v>
      </c>
      <c r="D52" s="177">
        <v>15385</v>
      </c>
      <c r="E52" s="177">
        <v>2687</v>
      </c>
      <c r="F52" s="177">
        <v>1137</v>
      </c>
      <c r="G52" s="177">
        <f>SUM(B52:F52)</f>
        <v>34818</v>
      </c>
      <c r="H52" s="180" t="s">
        <v>230</v>
      </c>
      <c r="I52" s="177">
        <f>SUM(G52:H52)</f>
        <v>34818</v>
      </c>
    </row>
    <row r="53" spans="1:9" ht="21" customHeight="1" thickBot="1">
      <c r="A53" s="40" t="s">
        <v>92</v>
      </c>
      <c r="B53" s="178">
        <v>6467</v>
      </c>
      <c r="C53" s="178">
        <v>-635</v>
      </c>
      <c r="D53" s="178">
        <v>-4906</v>
      </c>
      <c r="E53" s="178">
        <v>-31</v>
      </c>
      <c r="F53" s="178">
        <v>-895</v>
      </c>
      <c r="G53" s="179" t="s">
        <v>237</v>
      </c>
      <c r="H53" s="179" t="s">
        <v>230</v>
      </c>
      <c r="I53" s="178" t="s">
        <v>244</v>
      </c>
    </row>
    <row r="54" spans="1:9" ht="21" customHeight="1">
      <c r="A54" s="40"/>
      <c r="B54" s="177">
        <f>SUM(B52:B53)</f>
        <v>9710</v>
      </c>
      <c r="C54" s="177">
        <f>SUM(C52:C53)</f>
        <v>11731</v>
      </c>
      <c r="D54" s="177">
        <f>SUM(D52:D53)</f>
        <v>10479</v>
      </c>
      <c r="E54" s="177">
        <f>SUM(E52:E53)</f>
        <v>2656</v>
      </c>
      <c r="F54" s="177">
        <f>SUM(F52:F53)</f>
        <v>242</v>
      </c>
      <c r="G54" s="177">
        <f>SUM(B54:F54)</f>
        <v>34818</v>
      </c>
      <c r="H54" s="180" t="s">
        <v>230</v>
      </c>
      <c r="I54" s="177">
        <f>SUM(G54:H54)</f>
        <v>34818</v>
      </c>
    </row>
    <row r="55" spans="1:9" ht="21" customHeight="1">
      <c r="A55" s="40"/>
      <c r="B55" s="10"/>
      <c r="C55" s="10"/>
      <c r="D55" s="10"/>
      <c r="E55" s="10"/>
      <c r="F55" s="10"/>
      <c r="G55" s="10"/>
      <c r="H55" s="10"/>
      <c r="I55" s="10"/>
    </row>
    <row r="56" spans="1:9" ht="21" customHeight="1">
      <c r="A56" s="40" t="s">
        <v>93</v>
      </c>
      <c r="B56" s="177">
        <v>6340</v>
      </c>
      <c r="C56" s="177">
        <v>4264</v>
      </c>
      <c r="D56" s="177">
        <v>853</v>
      </c>
      <c r="E56" s="177">
        <v>-658</v>
      </c>
      <c r="F56" s="177">
        <v>1159</v>
      </c>
      <c r="G56" s="177">
        <f aca="true" t="shared" si="9" ref="G56:G64">SUM(B56:F56)</f>
        <v>11958</v>
      </c>
      <c r="H56" s="177">
        <v>-357</v>
      </c>
      <c r="I56" s="177">
        <f aca="true" t="shared" si="10" ref="I56:I64">SUM(G56:H56)</f>
        <v>11601</v>
      </c>
    </row>
    <row r="57" spans="1:9" ht="21" customHeight="1">
      <c r="A57" s="40" t="s">
        <v>13</v>
      </c>
      <c r="B57" s="180" t="s">
        <v>231</v>
      </c>
      <c r="C57" s="180" t="s">
        <v>232</v>
      </c>
      <c r="D57" s="180" t="s">
        <v>231</v>
      </c>
      <c r="E57" s="177">
        <v>14683</v>
      </c>
      <c r="F57" s="180" t="s">
        <v>231</v>
      </c>
      <c r="G57" s="177">
        <f t="shared" si="9"/>
        <v>14683</v>
      </c>
      <c r="H57" s="177">
        <v>-18</v>
      </c>
      <c r="I57" s="177">
        <f t="shared" si="10"/>
        <v>14665</v>
      </c>
    </row>
    <row r="58" spans="1:9" ht="21" customHeight="1">
      <c r="A58" s="40" t="s">
        <v>268</v>
      </c>
      <c r="B58" s="177">
        <v>876</v>
      </c>
      <c r="C58" s="177">
        <v>1270</v>
      </c>
      <c r="D58" s="177">
        <v>-1182</v>
      </c>
      <c r="E58" s="177">
        <v>100</v>
      </c>
      <c r="F58" s="177">
        <v>223</v>
      </c>
      <c r="G58" s="177">
        <f t="shared" si="9"/>
        <v>1287</v>
      </c>
      <c r="H58" s="177">
        <v>81</v>
      </c>
      <c r="I58" s="177">
        <f t="shared" si="10"/>
        <v>1368</v>
      </c>
    </row>
    <row r="59" spans="1:9" ht="36" customHeight="1">
      <c r="A59" s="40" t="s">
        <v>269</v>
      </c>
      <c r="B59" s="177">
        <v>9</v>
      </c>
      <c r="C59" s="180" t="s">
        <v>231</v>
      </c>
      <c r="D59" s="177">
        <v>-3</v>
      </c>
      <c r="E59" s="177">
        <v>2168</v>
      </c>
      <c r="F59" s="180" t="s">
        <v>231</v>
      </c>
      <c r="G59" s="177">
        <f t="shared" si="9"/>
        <v>2174</v>
      </c>
      <c r="H59" s="177">
        <v>7</v>
      </c>
      <c r="I59" s="177">
        <f t="shared" si="10"/>
        <v>2181</v>
      </c>
    </row>
    <row r="60" spans="1:9" ht="21" customHeight="1">
      <c r="A60" s="40" t="s">
        <v>15</v>
      </c>
      <c r="B60" s="180" t="s">
        <v>230</v>
      </c>
      <c r="C60" s="177">
        <v>30</v>
      </c>
      <c r="D60" s="177">
        <v>698</v>
      </c>
      <c r="E60" s="177">
        <v>435</v>
      </c>
      <c r="F60" s="180" t="s">
        <v>230</v>
      </c>
      <c r="G60" s="177">
        <f t="shared" si="9"/>
        <v>1163</v>
      </c>
      <c r="H60" s="180" t="s">
        <v>230</v>
      </c>
      <c r="I60" s="177">
        <f t="shared" si="10"/>
        <v>1163</v>
      </c>
    </row>
    <row r="61" spans="1:9" ht="21" customHeight="1" thickBot="1">
      <c r="A61" s="40" t="s">
        <v>16</v>
      </c>
      <c r="B61" s="177">
        <v>82</v>
      </c>
      <c r="C61" s="177">
        <v>8</v>
      </c>
      <c r="D61" s="177">
        <v>37</v>
      </c>
      <c r="E61" s="177">
        <v>165</v>
      </c>
      <c r="F61" s="177">
        <v>2017</v>
      </c>
      <c r="G61" s="177">
        <f t="shared" si="9"/>
        <v>2309</v>
      </c>
      <c r="H61" s="177">
        <v>-1378</v>
      </c>
      <c r="I61" s="177">
        <f t="shared" si="10"/>
        <v>931</v>
      </c>
    </row>
    <row r="62" spans="1:9" ht="21" customHeight="1">
      <c r="A62" s="40"/>
      <c r="B62" s="181"/>
      <c r="C62" s="181"/>
      <c r="D62" s="181"/>
      <c r="E62" s="181"/>
      <c r="F62" s="181"/>
      <c r="G62" s="181"/>
      <c r="H62" s="181"/>
      <c r="I62" s="181"/>
    </row>
    <row r="63" spans="1:9" ht="21" customHeight="1">
      <c r="A63" s="39" t="s">
        <v>17</v>
      </c>
      <c r="B63" s="177">
        <f>SUM(B54,B56:B61)</f>
        <v>17017</v>
      </c>
      <c r="C63" s="177">
        <f aca="true" t="shared" si="11" ref="C63:I63">SUM(C54,C56:C61)</f>
        <v>17303</v>
      </c>
      <c r="D63" s="177">
        <f t="shared" si="11"/>
        <v>10882</v>
      </c>
      <c r="E63" s="177">
        <f t="shared" si="11"/>
        <v>19549</v>
      </c>
      <c r="F63" s="177">
        <f t="shared" si="11"/>
        <v>3641</v>
      </c>
      <c r="G63" s="177">
        <f t="shared" si="11"/>
        <v>68392</v>
      </c>
      <c r="H63" s="177">
        <f t="shared" si="11"/>
        <v>-1665</v>
      </c>
      <c r="I63" s="177">
        <f t="shared" si="11"/>
        <v>66727</v>
      </c>
    </row>
    <row r="64" spans="1:9" s="184" customFormat="1" ht="36" customHeight="1" thickBot="1">
      <c r="A64" s="183" t="s">
        <v>20</v>
      </c>
      <c r="B64" s="179" t="s">
        <v>230</v>
      </c>
      <c r="C64" s="179" t="s">
        <v>230</v>
      </c>
      <c r="D64" s="179" t="s">
        <v>230</v>
      </c>
      <c r="E64" s="178">
        <v>-17721</v>
      </c>
      <c r="F64" s="179" t="s">
        <v>230</v>
      </c>
      <c r="G64" s="178">
        <f t="shared" si="9"/>
        <v>-17721</v>
      </c>
      <c r="H64" s="179" t="s">
        <v>230</v>
      </c>
      <c r="I64" s="178">
        <f t="shared" si="10"/>
        <v>-17721</v>
      </c>
    </row>
    <row r="65" spans="1:9" ht="21" customHeight="1">
      <c r="A65" s="40"/>
      <c r="B65" s="10"/>
      <c r="C65" s="10"/>
      <c r="D65" s="10"/>
      <c r="E65" s="10"/>
      <c r="F65" s="10"/>
      <c r="G65" s="10"/>
      <c r="H65" s="10"/>
      <c r="I65" s="10"/>
    </row>
    <row r="66" spans="1:9" s="184" customFormat="1" ht="36" customHeight="1">
      <c r="A66" s="185" t="s">
        <v>21</v>
      </c>
      <c r="B66" s="177">
        <f>SUM(B63:B64)</f>
        <v>17017</v>
      </c>
      <c r="C66" s="177">
        <f aca="true" t="shared" si="12" ref="C66:I66">SUM(C63:C64)</f>
        <v>17303</v>
      </c>
      <c r="D66" s="177">
        <f t="shared" si="12"/>
        <v>10882</v>
      </c>
      <c r="E66" s="177">
        <f t="shared" si="12"/>
        <v>1828</v>
      </c>
      <c r="F66" s="177">
        <f t="shared" si="12"/>
        <v>3641</v>
      </c>
      <c r="G66" s="177">
        <f t="shared" si="12"/>
        <v>50671</v>
      </c>
      <c r="H66" s="177">
        <f t="shared" si="12"/>
        <v>-1665</v>
      </c>
      <c r="I66" s="177">
        <f t="shared" si="12"/>
        <v>49006</v>
      </c>
    </row>
    <row r="67" spans="1:9" s="184" customFormat="1" ht="21" customHeight="1" thickBot="1">
      <c r="A67" s="183" t="s">
        <v>95</v>
      </c>
      <c r="B67" s="177">
        <v>-754</v>
      </c>
      <c r="C67" s="177">
        <v>-73</v>
      </c>
      <c r="D67" s="180" t="s">
        <v>230</v>
      </c>
      <c r="E67" s="179" t="s">
        <v>230</v>
      </c>
      <c r="F67" s="179">
        <v>-228</v>
      </c>
      <c r="G67" s="177">
        <f>SUM(B67:F67)</f>
        <v>-1055</v>
      </c>
      <c r="H67" s="180" t="s">
        <v>230</v>
      </c>
      <c r="I67" s="177">
        <f>SUM(G67:H67)</f>
        <v>-1055</v>
      </c>
    </row>
    <row r="68" spans="1:9" ht="21" customHeight="1">
      <c r="A68" s="40"/>
      <c r="B68" s="36"/>
      <c r="C68" s="36"/>
      <c r="D68" s="36"/>
      <c r="E68" s="10"/>
      <c r="F68" s="10"/>
      <c r="G68" s="36"/>
      <c r="H68" s="36"/>
      <c r="I68" s="36"/>
    </row>
    <row r="69" spans="1:9" ht="21" customHeight="1">
      <c r="A69" s="39" t="s">
        <v>23</v>
      </c>
      <c r="B69" s="177">
        <f>SUM(B66:B67)</f>
        <v>16263</v>
      </c>
      <c r="C69" s="177">
        <f aca="true" t="shared" si="13" ref="C69:I69">SUM(C66:C67)</f>
        <v>17230</v>
      </c>
      <c r="D69" s="177">
        <f t="shared" si="13"/>
        <v>10882</v>
      </c>
      <c r="E69" s="177">
        <f t="shared" si="13"/>
        <v>1828</v>
      </c>
      <c r="F69" s="177">
        <f t="shared" si="13"/>
        <v>3413</v>
      </c>
      <c r="G69" s="177">
        <f t="shared" si="13"/>
        <v>49616</v>
      </c>
      <c r="H69" s="177">
        <f t="shared" si="13"/>
        <v>-1665</v>
      </c>
      <c r="I69" s="177">
        <f t="shared" si="13"/>
        <v>47951</v>
      </c>
    </row>
    <row r="70" spans="1:9" s="184" customFormat="1" ht="21" customHeight="1" thickBot="1">
      <c r="A70" s="183" t="s">
        <v>24</v>
      </c>
      <c r="B70" s="177">
        <v>-7949</v>
      </c>
      <c r="C70" s="177">
        <v>-2834</v>
      </c>
      <c r="D70" s="177">
        <v>-1358</v>
      </c>
      <c r="E70" s="177">
        <v>-427</v>
      </c>
      <c r="F70" s="177">
        <v>-2945</v>
      </c>
      <c r="G70" s="177">
        <f>SUM(B70:F70)</f>
        <v>-15513</v>
      </c>
      <c r="H70" s="180">
        <v>1665</v>
      </c>
      <c r="I70" s="177">
        <f>SUM(G70:H70)</f>
        <v>-13848</v>
      </c>
    </row>
    <row r="71" spans="1:9" ht="21" customHeight="1">
      <c r="A71" s="40"/>
      <c r="B71" s="36"/>
      <c r="C71" s="36"/>
      <c r="D71" s="36"/>
      <c r="E71" s="36"/>
      <c r="F71" s="36"/>
      <c r="G71" s="36"/>
      <c r="H71" s="36"/>
      <c r="I71" s="36"/>
    </row>
    <row r="72" spans="1:9" ht="21" customHeight="1">
      <c r="A72" s="39" t="s">
        <v>25</v>
      </c>
      <c r="B72" s="177">
        <f>SUM(B69:B70)</f>
        <v>8314</v>
      </c>
      <c r="C72" s="177">
        <f aca="true" t="shared" si="14" ref="C72:I72">SUM(C69:C70)</f>
        <v>14396</v>
      </c>
      <c r="D72" s="177">
        <f t="shared" si="14"/>
        <v>9524</v>
      </c>
      <c r="E72" s="177">
        <f t="shared" si="14"/>
        <v>1401</v>
      </c>
      <c r="F72" s="177">
        <f t="shared" si="14"/>
        <v>468</v>
      </c>
      <c r="G72" s="177">
        <f t="shared" si="14"/>
        <v>34103</v>
      </c>
      <c r="H72" s="177" t="s">
        <v>237</v>
      </c>
      <c r="I72" s="177">
        <f t="shared" si="14"/>
        <v>34103</v>
      </c>
    </row>
    <row r="73" spans="1:9" s="189" customFormat="1" ht="36" customHeight="1">
      <c r="A73" s="186" t="s">
        <v>26</v>
      </c>
      <c r="B73" s="187" t="s">
        <v>230</v>
      </c>
      <c r="C73" s="187" t="s">
        <v>230</v>
      </c>
      <c r="D73" s="187" t="s">
        <v>230</v>
      </c>
      <c r="E73" s="187" t="s">
        <v>230</v>
      </c>
      <c r="F73" s="188">
        <v>1197</v>
      </c>
      <c r="G73" s="188">
        <f>SUM(B73:F73)</f>
        <v>1197</v>
      </c>
      <c r="H73" s="187" t="s">
        <v>230</v>
      </c>
      <c r="I73" s="188">
        <f>SUM(G73:H73)</f>
        <v>1197</v>
      </c>
    </row>
    <row r="74" spans="1:9" s="189" customFormat="1" ht="36" customHeight="1">
      <c r="A74" s="186" t="s">
        <v>270</v>
      </c>
      <c r="B74" s="188">
        <v>-5</v>
      </c>
      <c r="C74" s="190">
        <v>-4</v>
      </c>
      <c r="D74" s="188">
        <v>-1</v>
      </c>
      <c r="E74" s="187" t="s">
        <v>230</v>
      </c>
      <c r="F74" s="188">
        <v>-15</v>
      </c>
      <c r="G74" s="188">
        <f>SUM(B74:F74)</f>
        <v>-25</v>
      </c>
      <c r="H74" s="187" t="s">
        <v>230</v>
      </c>
      <c r="I74" s="188">
        <f>SUM(G74:H74)</f>
        <v>-25</v>
      </c>
    </row>
    <row r="75" spans="1:9" ht="36" customHeight="1" thickBot="1">
      <c r="A75" s="40" t="s">
        <v>27</v>
      </c>
      <c r="B75" s="191">
        <v>94</v>
      </c>
      <c r="C75" s="191" t="s">
        <v>230</v>
      </c>
      <c r="D75" s="191">
        <v>2</v>
      </c>
      <c r="E75" s="191" t="s">
        <v>230</v>
      </c>
      <c r="F75" s="74">
        <v>4</v>
      </c>
      <c r="G75" s="23">
        <f>SUM(B75:F75)</f>
        <v>100</v>
      </c>
      <c r="H75" s="182" t="s">
        <v>230</v>
      </c>
      <c r="I75" s="23">
        <f>SUM(G75:H75)</f>
        <v>100</v>
      </c>
    </row>
    <row r="76" spans="1:9" ht="21" customHeight="1">
      <c r="A76" s="40"/>
      <c r="B76" s="73"/>
      <c r="C76" s="73"/>
      <c r="D76" s="73"/>
      <c r="E76" s="73"/>
      <c r="F76" s="73"/>
      <c r="G76" s="10"/>
      <c r="H76" s="10"/>
      <c r="I76" s="10"/>
    </row>
    <row r="77" spans="1:9" s="184" customFormat="1" ht="21" customHeight="1" thickBot="1">
      <c r="A77" s="185" t="s">
        <v>28</v>
      </c>
      <c r="B77" s="192">
        <f>SUM(B72:B75)</f>
        <v>8403</v>
      </c>
      <c r="C77" s="192">
        <f aca="true" t="shared" si="15" ref="C77:I77">SUM(C72:C75)</f>
        <v>14392</v>
      </c>
      <c r="D77" s="192">
        <f t="shared" si="15"/>
        <v>9525</v>
      </c>
      <c r="E77" s="192">
        <f t="shared" si="15"/>
        <v>1401</v>
      </c>
      <c r="F77" s="192">
        <f t="shared" si="15"/>
        <v>1654</v>
      </c>
      <c r="G77" s="193">
        <f t="shared" si="15"/>
        <v>35375</v>
      </c>
      <c r="H77" s="193" t="s">
        <v>237</v>
      </c>
      <c r="I77" s="193">
        <f t="shared" si="15"/>
        <v>35375</v>
      </c>
    </row>
    <row r="78" spans="1:9" ht="21" customHeight="1" thickTop="1">
      <c r="A78" s="58"/>
      <c r="B78" s="73"/>
      <c r="C78" s="73"/>
      <c r="D78" s="73"/>
      <c r="E78" s="73"/>
      <c r="F78" s="73"/>
      <c r="G78" s="10"/>
      <c r="H78" s="10"/>
      <c r="I78" s="10"/>
    </row>
    <row r="79" spans="1:9" ht="21" customHeight="1">
      <c r="A79" s="39" t="s">
        <v>139</v>
      </c>
      <c r="B79" s="73"/>
      <c r="C79" s="73"/>
      <c r="D79" s="73"/>
      <c r="E79" s="73"/>
      <c r="F79" s="73"/>
      <c r="G79" s="10"/>
      <c r="H79" s="10"/>
      <c r="I79" s="10"/>
    </row>
    <row r="80" spans="1:9" ht="21" customHeight="1">
      <c r="A80" s="39" t="s">
        <v>41</v>
      </c>
      <c r="B80" s="69"/>
      <c r="C80" s="69"/>
      <c r="D80" s="69"/>
      <c r="E80" s="69"/>
      <c r="F80" s="69"/>
      <c r="G80" s="29"/>
      <c r="H80" s="29"/>
      <c r="I80" s="29"/>
    </row>
    <row r="81" spans="1:9" ht="21" customHeight="1">
      <c r="A81" s="77" t="s">
        <v>96</v>
      </c>
      <c r="B81" s="194">
        <v>355060</v>
      </c>
      <c r="C81" s="194">
        <v>832946</v>
      </c>
      <c r="D81" s="194">
        <v>1213510</v>
      </c>
      <c r="E81" s="194">
        <v>130597</v>
      </c>
      <c r="F81" s="194">
        <v>130831</v>
      </c>
      <c r="G81" s="195">
        <v>2662944</v>
      </c>
      <c r="H81" s="195">
        <v>-12275</v>
      </c>
      <c r="I81" s="195">
        <v>2650669</v>
      </c>
    </row>
    <row r="82" spans="1:9" ht="21" customHeight="1">
      <c r="A82" s="77" t="s">
        <v>47</v>
      </c>
      <c r="B82" s="196">
        <v>350</v>
      </c>
      <c r="C82" s="196" t="s">
        <v>122</v>
      </c>
      <c r="D82" s="196">
        <v>2</v>
      </c>
      <c r="E82" s="196" t="s">
        <v>122</v>
      </c>
      <c r="F82" s="196">
        <v>65</v>
      </c>
      <c r="G82" s="197">
        <v>417</v>
      </c>
      <c r="H82" s="197" t="s">
        <v>122</v>
      </c>
      <c r="I82" s="197">
        <v>417</v>
      </c>
    </row>
    <row r="83" spans="1:9" ht="21" customHeight="1" thickBot="1">
      <c r="A83" s="77"/>
      <c r="B83" s="198">
        <v>355410</v>
      </c>
      <c r="C83" s="198">
        <v>832946</v>
      </c>
      <c r="D83" s="198">
        <v>1213512</v>
      </c>
      <c r="E83" s="198">
        <v>130597</v>
      </c>
      <c r="F83" s="198">
        <v>130896</v>
      </c>
      <c r="G83" s="199">
        <v>2663361</v>
      </c>
      <c r="H83" s="199">
        <v>-12275</v>
      </c>
      <c r="I83" s="199">
        <v>2651086</v>
      </c>
    </row>
    <row r="84" spans="1:9" ht="21" customHeight="1" thickTop="1">
      <c r="A84" s="77"/>
      <c r="B84" s="195"/>
      <c r="C84" s="194"/>
      <c r="D84" s="195"/>
      <c r="E84" s="195"/>
      <c r="F84" s="195"/>
      <c r="G84" s="195"/>
      <c r="H84" s="195"/>
      <c r="I84" s="195"/>
    </row>
    <row r="85" spans="1:9" ht="21" customHeight="1">
      <c r="A85" s="39" t="s">
        <v>53</v>
      </c>
      <c r="B85" s="195"/>
      <c r="C85" s="171"/>
      <c r="D85" s="195"/>
      <c r="E85" s="195"/>
      <c r="F85" s="195"/>
      <c r="G85" s="195"/>
      <c r="H85" s="195"/>
      <c r="I85" s="195"/>
    </row>
    <row r="86" spans="1:9" ht="21" customHeight="1" thickBot="1">
      <c r="A86" s="77" t="s">
        <v>97</v>
      </c>
      <c r="B86" s="199">
        <v>957439</v>
      </c>
      <c r="C86" s="199">
        <v>810020</v>
      </c>
      <c r="D86" s="199">
        <v>457289</v>
      </c>
      <c r="E86" s="199">
        <v>121752</v>
      </c>
      <c r="F86" s="199">
        <v>68238</v>
      </c>
      <c r="G86" s="199">
        <v>2414738</v>
      </c>
      <c r="H86" s="199">
        <v>-12275</v>
      </c>
      <c r="I86" s="199">
        <v>2402463</v>
      </c>
    </row>
    <row r="87" spans="1:9" ht="21" customHeight="1" thickTop="1">
      <c r="A87" s="58"/>
      <c r="B87" s="29"/>
      <c r="C87" s="29"/>
      <c r="D87" s="29"/>
      <c r="E87" s="29"/>
      <c r="F87" s="29"/>
      <c r="G87" s="29"/>
      <c r="H87" s="29"/>
      <c r="I87" s="29"/>
    </row>
  </sheetData>
  <sheetProtection/>
  <mergeCells count="14">
    <mergeCell ref="A4:A5"/>
    <mergeCell ref="D4:D5"/>
    <mergeCell ref="A47:A49"/>
    <mergeCell ref="H47:H48"/>
    <mergeCell ref="I47:I48"/>
    <mergeCell ref="E47:E48"/>
    <mergeCell ref="F47:F48"/>
    <mergeCell ref="G47:G48"/>
    <mergeCell ref="D47:D48"/>
    <mergeCell ref="G4:G5"/>
    <mergeCell ref="H4:H5"/>
    <mergeCell ref="I4:I5"/>
    <mergeCell ref="E4:E5"/>
    <mergeCell ref="F4:F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57" r:id="rId1"/>
  <headerFooter scaleWithDoc="0">
    <oddFooter>&amp;R&amp;"Arial,標準"&amp;P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E46"/>
  <sheetViews>
    <sheetView zoomScaleSheetLayoutView="100" zoomScalePageLayoutView="0" workbookViewId="0" topLeftCell="A1">
      <selection activeCell="C7" sqref="C7"/>
    </sheetView>
  </sheetViews>
  <sheetFormatPr defaultColWidth="9.140625" defaultRowHeight="15"/>
  <cols>
    <col min="1" max="1" width="47.57421875" style="31" customWidth="1"/>
    <col min="2" max="2" width="22.8515625" style="31" customWidth="1"/>
    <col min="3" max="3" width="23.8515625" style="31" customWidth="1"/>
    <col min="4" max="4" width="22.57421875" style="31" customWidth="1"/>
    <col min="5" max="5" width="20.28125" style="31" customWidth="1"/>
    <col min="6" max="16384" width="9.140625" style="31" customWidth="1"/>
  </cols>
  <sheetData>
    <row r="2" s="32" customFormat="1" ht="21" customHeight="1">
      <c r="A2" s="111" t="s">
        <v>161</v>
      </c>
    </row>
    <row r="3" s="32" customFormat="1" ht="21" customHeight="1">
      <c r="A3" s="111"/>
    </row>
    <row r="4" spans="3:4" ht="21" customHeight="1">
      <c r="C4" s="112" t="s">
        <v>2</v>
      </c>
      <c r="D4" s="217"/>
    </row>
    <row r="5" spans="1:4" ht="21" customHeight="1">
      <c r="A5" s="271" t="s">
        <v>162</v>
      </c>
      <c r="B5" s="272">
        <v>2018</v>
      </c>
      <c r="C5" s="274">
        <v>2017</v>
      </c>
      <c r="D5" s="274"/>
    </row>
    <row r="6" spans="1:4" ht="21" customHeight="1" thickBot="1">
      <c r="A6" s="271"/>
      <c r="B6" s="273"/>
      <c r="C6" s="275"/>
      <c r="D6" s="274"/>
    </row>
    <row r="7" spans="1:4" ht="21" customHeight="1">
      <c r="A7" s="113" t="s">
        <v>5</v>
      </c>
      <c r="B7" s="220">
        <v>61736</v>
      </c>
      <c r="C7" s="221">
        <v>49077</v>
      </c>
      <c r="D7" s="218"/>
    </row>
    <row r="8" spans="1:4" ht="21" customHeight="1" thickBot="1">
      <c r="A8" s="113" t="s">
        <v>6</v>
      </c>
      <c r="B8" s="205">
        <v>-22342</v>
      </c>
      <c r="C8" s="170">
        <v>-14259</v>
      </c>
      <c r="D8" s="218"/>
    </row>
    <row r="9" spans="1:4" ht="21" customHeight="1">
      <c r="A9" s="113" t="s">
        <v>7</v>
      </c>
      <c r="B9" s="222">
        <f>SUM(B7:B8)</f>
        <v>39394</v>
      </c>
      <c r="C9" s="223">
        <f>SUM(C7:C8)</f>
        <v>34818</v>
      </c>
      <c r="D9" s="218"/>
    </row>
    <row r="10" spans="1:4" ht="21" customHeight="1">
      <c r="A10" s="116"/>
      <c r="B10" s="117"/>
      <c r="C10" s="112"/>
      <c r="D10" s="217"/>
    </row>
    <row r="11" spans="1:4" ht="21" customHeight="1">
      <c r="A11" s="113" t="s">
        <v>163</v>
      </c>
      <c r="B11" s="114">
        <v>2434966</v>
      </c>
      <c r="C11" s="115">
        <v>2222258</v>
      </c>
      <c r="D11" s="218"/>
    </row>
    <row r="12" spans="1:4" ht="21" customHeight="1">
      <c r="A12" s="113" t="s">
        <v>164</v>
      </c>
      <c r="B12" s="118">
        <v>0.0144</v>
      </c>
      <c r="C12" s="119">
        <v>0.014400000000000001</v>
      </c>
      <c r="D12" s="219"/>
    </row>
    <row r="13" spans="1:4" ht="21" customHeight="1">
      <c r="A13" s="113" t="s">
        <v>240</v>
      </c>
      <c r="B13" s="118">
        <v>0.0162</v>
      </c>
      <c r="C13" s="119">
        <v>0.0157</v>
      </c>
      <c r="D13" s="219"/>
    </row>
    <row r="14" spans="1:4" ht="21" customHeight="1" thickBot="1">
      <c r="A14" s="113" t="s">
        <v>241</v>
      </c>
      <c r="B14" s="120">
        <v>0.0163</v>
      </c>
      <c r="C14" s="121">
        <v>0.0144</v>
      </c>
      <c r="D14" s="219"/>
    </row>
    <row r="15" spans="1:4" ht="21" customHeight="1">
      <c r="A15" s="113"/>
      <c r="B15" s="118"/>
      <c r="C15" s="119"/>
      <c r="D15" s="219"/>
    </row>
    <row r="16" s="33" customFormat="1" ht="21" customHeight="1">
      <c r="A16" s="33" t="s">
        <v>242</v>
      </c>
    </row>
    <row r="17" s="33" customFormat="1" ht="21" customHeight="1"/>
    <row r="19" ht="20.25">
      <c r="A19" s="111" t="s">
        <v>251</v>
      </c>
    </row>
    <row r="20" spans="2:5" ht="21" customHeight="1">
      <c r="B20" s="250"/>
      <c r="C20" s="250"/>
      <c r="D20" s="269" t="s">
        <v>165</v>
      </c>
      <c r="E20" s="269"/>
    </row>
    <row r="21" spans="1:5" ht="21" customHeight="1">
      <c r="A21" s="122"/>
      <c r="B21" s="267">
        <v>2018</v>
      </c>
      <c r="C21" s="267"/>
      <c r="D21" s="269">
        <v>2017</v>
      </c>
      <c r="E21" s="269"/>
    </row>
    <row r="22" spans="1:5" ht="21" customHeight="1" thickBot="1">
      <c r="A22" s="122"/>
      <c r="B22" s="268"/>
      <c r="C22" s="268"/>
      <c r="D22" s="270"/>
      <c r="E22" s="270"/>
    </row>
    <row r="23" spans="1:5" ht="21" customHeight="1">
      <c r="A23" s="122"/>
      <c r="B23" s="117" t="s">
        <v>166</v>
      </c>
      <c r="C23" s="117" t="s">
        <v>166</v>
      </c>
      <c r="D23" s="112" t="s">
        <v>166</v>
      </c>
      <c r="E23" s="112" t="s">
        <v>166</v>
      </c>
    </row>
    <row r="24" spans="1:5" ht="21" customHeight="1">
      <c r="A24" s="122"/>
      <c r="B24" s="117" t="s">
        <v>167</v>
      </c>
      <c r="C24" s="117" t="s">
        <v>168</v>
      </c>
      <c r="D24" s="112" t="s">
        <v>167</v>
      </c>
      <c r="E24" s="112" t="s">
        <v>168</v>
      </c>
    </row>
    <row r="25" spans="1:5" ht="21" customHeight="1" thickBot="1">
      <c r="A25" s="122" t="s">
        <v>41</v>
      </c>
      <c r="B25" s="123" t="s">
        <v>3</v>
      </c>
      <c r="C25" s="123" t="s">
        <v>75</v>
      </c>
      <c r="D25" s="124" t="s">
        <v>3</v>
      </c>
      <c r="E25" s="124" t="s">
        <v>75</v>
      </c>
    </row>
    <row r="26" spans="1:5" ht="36" customHeight="1">
      <c r="A26" s="125" t="s">
        <v>169</v>
      </c>
      <c r="B26" s="126">
        <v>414900</v>
      </c>
      <c r="C26" s="224">
        <v>0.019</v>
      </c>
      <c r="D26" s="20">
        <v>442157</v>
      </c>
      <c r="E26" s="119">
        <v>0.0217</v>
      </c>
    </row>
    <row r="27" spans="1:5" ht="30" customHeight="1">
      <c r="A27" s="128" t="s">
        <v>252</v>
      </c>
      <c r="B27" s="126">
        <v>783128</v>
      </c>
      <c r="C27" s="224">
        <v>0.0239</v>
      </c>
      <c r="D27" s="20">
        <v>669950</v>
      </c>
      <c r="E27" s="119">
        <v>0.0198</v>
      </c>
    </row>
    <row r="28" spans="1:5" ht="21" customHeight="1">
      <c r="A28" s="128" t="s">
        <v>170</v>
      </c>
      <c r="B28" s="126">
        <v>1219376</v>
      </c>
      <c r="C28" s="224">
        <v>0.0285</v>
      </c>
      <c r="D28" s="20">
        <v>1093445</v>
      </c>
      <c r="E28" s="119">
        <v>0.0238</v>
      </c>
    </row>
    <row r="29" spans="1:5" ht="21" customHeight="1" thickBot="1">
      <c r="A29" s="128" t="s">
        <v>171</v>
      </c>
      <c r="B29" s="129">
        <v>17562</v>
      </c>
      <c r="C29" s="225">
        <v>0.0213</v>
      </c>
      <c r="D29" s="46">
        <v>16706</v>
      </c>
      <c r="E29" s="121">
        <v>0.0129</v>
      </c>
    </row>
    <row r="30" spans="1:5" ht="21" customHeight="1">
      <c r="A30" s="128" t="s">
        <v>172</v>
      </c>
      <c r="B30" s="126">
        <f>SUM(B26:B29)</f>
        <v>2434966</v>
      </c>
      <c r="C30" s="224">
        <v>0.0254</v>
      </c>
      <c r="D30" s="20">
        <f>SUM(D26:D29)</f>
        <v>2222258</v>
      </c>
      <c r="E30" s="119">
        <v>0.0221</v>
      </c>
    </row>
    <row r="31" spans="1:5" ht="21" customHeight="1" thickBot="1">
      <c r="A31" s="128" t="s">
        <v>173</v>
      </c>
      <c r="B31" s="129">
        <v>379452</v>
      </c>
      <c r="C31" s="130" t="s">
        <v>237</v>
      </c>
      <c r="D31" s="46">
        <v>348958</v>
      </c>
      <c r="E31" s="21" t="s">
        <v>248</v>
      </c>
    </row>
    <row r="32" spans="1:5" ht="21" customHeight="1" thickBot="1">
      <c r="A32" s="128" t="s">
        <v>52</v>
      </c>
      <c r="B32" s="131">
        <f>SUM(B30:B31)</f>
        <v>2814418</v>
      </c>
      <c r="C32" s="226">
        <v>0.0219</v>
      </c>
      <c r="D32" s="132">
        <f>SUM(D30:D31)</f>
        <v>2571216</v>
      </c>
      <c r="E32" s="227">
        <v>0.0191</v>
      </c>
    </row>
    <row r="33" spans="1:5" ht="21" customHeight="1">
      <c r="A33" s="133"/>
      <c r="B33" s="134"/>
      <c r="C33" s="135"/>
      <c r="D33" s="136"/>
      <c r="E33" s="137"/>
    </row>
    <row r="34" spans="1:5" ht="21" customHeight="1">
      <c r="A34" s="122"/>
      <c r="B34" s="117" t="s">
        <v>166</v>
      </c>
      <c r="C34" s="117" t="s">
        <v>166</v>
      </c>
      <c r="D34" s="112" t="s">
        <v>166</v>
      </c>
      <c r="E34" s="112" t="s">
        <v>166</v>
      </c>
    </row>
    <row r="35" spans="1:5" ht="21" customHeight="1">
      <c r="A35" s="122"/>
      <c r="B35" s="117" t="s">
        <v>167</v>
      </c>
      <c r="C35" s="117" t="s">
        <v>174</v>
      </c>
      <c r="D35" s="112" t="s">
        <v>167</v>
      </c>
      <c r="E35" s="112" t="s">
        <v>174</v>
      </c>
    </row>
    <row r="36" spans="1:5" ht="21" customHeight="1" thickBot="1">
      <c r="A36" s="122" t="s">
        <v>53</v>
      </c>
      <c r="B36" s="123" t="s">
        <v>3</v>
      </c>
      <c r="C36" s="123" t="s">
        <v>75</v>
      </c>
      <c r="D36" s="124" t="s">
        <v>3</v>
      </c>
      <c r="E36" s="124" t="s">
        <v>75</v>
      </c>
    </row>
    <row r="37" spans="1:5" ht="36" customHeight="1">
      <c r="A37" s="125" t="s">
        <v>55</v>
      </c>
      <c r="B37" s="126">
        <v>226141</v>
      </c>
      <c r="C37" s="224">
        <v>0.011</v>
      </c>
      <c r="D37" s="20">
        <v>226067</v>
      </c>
      <c r="E37" s="229">
        <v>0.0092</v>
      </c>
    </row>
    <row r="38" spans="1:5" ht="21" customHeight="1">
      <c r="A38" s="128" t="s">
        <v>175</v>
      </c>
      <c r="B38" s="126">
        <v>1724063</v>
      </c>
      <c r="C38" s="228">
        <v>0.0103</v>
      </c>
      <c r="D38" s="20">
        <v>1562583</v>
      </c>
      <c r="E38" s="229">
        <v>0.0068</v>
      </c>
    </row>
    <row r="39" spans="1:5" ht="21" customHeight="1">
      <c r="A39" s="128" t="s">
        <v>64</v>
      </c>
      <c r="B39" s="126">
        <v>18237</v>
      </c>
      <c r="C39" s="224">
        <v>0.0544</v>
      </c>
      <c r="D39" s="20">
        <v>19312</v>
      </c>
      <c r="E39" s="229">
        <v>0.0482</v>
      </c>
    </row>
    <row r="40" spans="1:5" ht="21" customHeight="1" thickBot="1">
      <c r="A40" s="128" t="s">
        <v>176</v>
      </c>
      <c r="B40" s="129">
        <v>55080</v>
      </c>
      <c r="C40" s="225">
        <v>0.0195</v>
      </c>
      <c r="D40" s="46">
        <v>47781</v>
      </c>
      <c r="E40" s="230">
        <v>0.0141</v>
      </c>
    </row>
    <row r="41" spans="1:5" ht="21" customHeight="1">
      <c r="A41" s="128" t="s">
        <v>177</v>
      </c>
      <c r="B41" s="126">
        <f>SUM(B37:B40)</f>
        <v>2023521</v>
      </c>
      <c r="C41" s="228">
        <v>0.011</v>
      </c>
      <c r="D41" s="20">
        <f>SUM(D37:D40)</f>
        <v>1855743</v>
      </c>
      <c r="E41" s="229">
        <v>0.0077</v>
      </c>
    </row>
    <row r="42" spans="1:5" ht="36" customHeight="1" thickBot="1">
      <c r="A42" s="128" t="s">
        <v>178</v>
      </c>
      <c r="B42" s="129">
        <v>790897</v>
      </c>
      <c r="C42" s="130"/>
      <c r="D42" s="46">
        <v>715473</v>
      </c>
      <c r="E42" s="230"/>
    </row>
    <row r="43" spans="1:5" ht="21" customHeight="1" thickBot="1">
      <c r="A43" s="128" t="s">
        <v>65</v>
      </c>
      <c r="B43" s="129">
        <f>SUM(B41:B42)</f>
        <v>2814418</v>
      </c>
      <c r="C43" s="225">
        <v>0.0079</v>
      </c>
      <c r="D43" s="46">
        <f>SUM(D41:D42)</f>
        <v>2571216</v>
      </c>
      <c r="E43" s="121">
        <v>0.0055</v>
      </c>
    </row>
    <row r="44" spans="1:5" ht="21" customHeight="1">
      <c r="A44" s="128"/>
      <c r="B44" s="126"/>
      <c r="C44" s="138"/>
      <c r="D44" s="115"/>
      <c r="E44" s="127"/>
    </row>
    <row r="45" ht="21" customHeight="1">
      <c r="A45" s="33" t="s">
        <v>179</v>
      </c>
    </row>
    <row r="46" ht="21" customHeight="1">
      <c r="A46" s="33" t="s">
        <v>180</v>
      </c>
    </row>
  </sheetData>
  <sheetProtection/>
  <mergeCells count="7">
    <mergeCell ref="B21:C22"/>
    <mergeCell ref="D21:E22"/>
    <mergeCell ref="A5:A6"/>
    <mergeCell ref="B5:B6"/>
    <mergeCell ref="C5:C6"/>
    <mergeCell ref="D5:D6"/>
    <mergeCell ref="D20:E2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C30"/>
  <sheetViews>
    <sheetView zoomScalePageLayoutView="0" workbookViewId="0" topLeftCell="A1">
      <selection activeCell="E7" sqref="E7"/>
    </sheetView>
  </sheetViews>
  <sheetFormatPr defaultColWidth="9.140625" defaultRowHeight="15"/>
  <cols>
    <col min="1" max="1" width="38.421875" style="2" customWidth="1"/>
    <col min="2" max="3" width="21.7109375" style="2" customWidth="1"/>
    <col min="4" max="4" width="9.140625" style="2" customWidth="1"/>
    <col min="5" max="5" width="38.8515625" style="2" customWidth="1"/>
    <col min="6" max="7" width="21.7109375" style="2" customWidth="1"/>
    <col min="8" max="16384" width="9.140625" style="2" customWidth="1"/>
  </cols>
  <sheetData>
    <row r="2" s="3" customFormat="1" ht="21" customHeight="1">
      <c r="A2" s="139" t="s">
        <v>181</v>
      </c>
    </row>
    <row r="3" s="3" customFormat="1" ht="21" customHeight="1">
      <c r="A3" s="139"/>
    </row>
    <row r="4" spans="1:3" ht="21" customHeight="1">
      <c r="A4" s="140"/>
      <c r="B4" s="140"/>
      <c r="C4" s="112"/>
    </row>
    <row r="5" spans="1:3" ht="21" customHeight="1">
      <c r="A5" s="276"/>
      <c r="B5" s="264">
        <v>2018</v>
      </c>
      <c r="C5" s="277">
        <v>2017</v>
      </c>
    </row>
    <row r="6" spans="1:3" ht="21" customHeight="1" thickBot="1">
      <c r="A6" s="276"/>
      <c r="B6" s="265"/>
      <c r="C6" s="278"/>
    </row>
    <row r="7" spans="1:3" ht="21" customHeight="1">
      <c r="A7" s="42" t="s">
        <v>4</v>
      </c>
      <c r="B7" s="78" t="s">
        <v>3</v>
      </c>
      <c r="C7" s="10" t="s">
        <v>3</v>
      </c>
    </row>
    <row r="8" spans="1:3" ht="21" customHeight="1">
      <c r="A8" s="12"/>
      <c r="B8" s="78"/>
      <c r="C8" s="10"/>
    </row>
    <row r="9" spans="1:3" ht="21" customHeight="1">
      <c r="A9" s="42" t="s">
        <v>8</v>
      </c>
      <c r="B9" s="78"/>
      <c r="C9" s="10"/>
    </row>
    <row r="10" spans="1:3" ht="21" customHeight="1">
      <c r="A10" s="12" t="s">
        <v>182</v>
      </c>
      <c r="B10" s="25">
        <v>3441</v>
      </c>
      <c r="C10" s="15">
        <v>3202</v>
      </c>
    </row>
    <row r="11" spans="1:3" ht="21" customHeight="1">
      <c r="A11" s="12" t="s">
        <v>184</v>
      </c>
      <c r="B11" s="25">
        <v>2769</v>
      </c>
      <c r="C11" s="15">
        <v>2625</v>
      </c>
    </row>
    <row r="12" spans="1:3" ht="21" customHeight="1">
      <c r="A12" s="12" t="s">
        <v>183</v>
      </c>
      <c r="B12" s="25">
        <v>2613</v>
      </c>
      <c r="C12" s="15">
        <v>3608</v>
      </c>
    </row>
    <row r="13" spans="1:3" ht="21" customHeight="1">
      <c r="A13" s="12" t="s">
        <v>77</v>
      </c>
      <c r="B13" s="231">
        <v>1546</v>
      </c>
      <c r="C13" s="232">
        <v>1326</v>
      </c>
    </row>
    <row r="14" spans="1:3" ht="21" customHeight="1">
      <c r="A14" s="12" t="s">
        <v>185</v>
      </c>
      <c r="B14" s="231">
        <v>929</v>
      </c>
      <c r="C14" s="232">
        <v>985</v>
      </c>
    </row>
    <row r="15" spans="1:3" ht="21" customHeight="1">
      <c r="A15" s="12" t="s">
        <v>186</v>
      </c>
      <c r="B15" s="231">
        <v>738</v>
      </c>
      <c r="C15" s="232">
        <v>816</v>
      </c>
    </row>
    <row r="16" spans="1:3" ht="21" customHeight="1">
      <c r="A16" s="12" t="s">
        <v>187</v>
      </c>
      <c r="B16" s="231">
        <v>679</v>
      </c>
      <c r="C16" s="232">
        <v>649</v>
      </c>
    </row>
    <row r="17" spans="1:3" ht="21" customHeight="1">
      <c r="A17" s="12" t="s">
        <v>188</v>
      </c>
      <c r="B17" s="231">
        <v>633</v>
      </c>
      <c r="C17" s="232">
        <v>555</v>
      </c>
    </row>
    <row r="18" spans="1:3" ht="21" customHeight="1">
      <c r="A18" s="12" t="s">
        <v>189</v>
      </c>
      <c r="B18" s="231">
        <v>590</v>
      </c>
      <c r="C18" s="232">
        <v>433</v>
      </c>
    </row>
    <row r="19" spans="1:3" ht="21" customHeight="1">
      <c r="A19" s="12" t="s">
        <v>190</v>
      </c>
      <c r="B19" s="231">
        <v>285</v>
      </c>
      <c r="C19" s="232">
        <v>291</v>
      </c>
    </row>
    <row r="20" spans="1:3" ht="21" customHeight="1" thickBot="1">
      <c r="A20" s="12" t="s">
        <v>78</v>
      </c>
      <c r="B20" s="234">
        <v>1290</v>
      </c>
      <c r="C20" s="233">
        <v>1010</v>
      </c>
    </row>
    <row r="21" spans="1:3" ht="21" customHeight="1" thickBot="1">
      <c r="A21" s="12"/>
      <c r="B21" s="24">
        <f>SUM(B10:B20)</f>
        <v>15513</v>
      </c>
      <c r="C21" s="13">
        <f>SUM(C10:C20)</f>
        <v>15500</v>
      </c>
    </row>
    <row r="22" spans="1:3" ht="21" customHeight="1">
      <c r="A22" s="12"/>
      <c r="B22" s="81"/>
      <c r="C22" s="79"/>
    </row>
    <row r="23" spans="1:3" ht="21" customHeight="1">
      <c r="A23" s="42" t="s">
        <v>9</v>
      </c>
      <c r="B23" s="81"/>
      <c r="C23" s="79"/>
    </row>
    <row r="24" spans="1:3" ht="21" customHeight="1">
      <c r="A24" s="12" t="s">
        <v>182</v>
      </c>
      <c r="B24" s="235">
        <v>-2545</v>
      </c>
      <c r="C24" s="177">
        <v>-2327</v>
      </c>
    </row>
    <row r="25" spans="1:3" ht="21" customHeight="1">
      <c r="A25" s="12" t="s">
        <v>77</v>
      </c>
      <c r="B25" s="235">
        <v>-344</v>
      </c>
      <c r="C25" s="177">
        <v>-311</v>
      </c>
    </row>
    <row r="26" spans="1:3" ht="21" customHeight="1">
      <c r="A26" s="12" t="s">
        <v>184</v>
      </c>
      <c r="B26" s="235">
        <v>-323</v>
      </c>
      <c r="C26" s="177">
        <v>-312</v>
      </c>
    </row>
    <row r="27" spans="1:3" ht="21" customHeight="1" thickBot="1">
      <c r="A27" s="12" t="s">
        <v>78</v>
      </c>
      <c r="B27" s="236">
        <v>-994</v>
      </c>
      <c r="C27" s="178">
        <v>-949</v>
      </c>
    </row>
    <row r="28" spans="1:3" ht="21" customHeight="1" thickBot="1">
      <c r="A28" s="42"/>
      <c r="B28" s="237">
        <f>SUM(B24:B27)</f>
        <v>-4206</v>
      </c>
      <c r="C28" s="200">
        <f>SUM(C24:C27)</f>
        <v>-3899</v>
      </c>
    </row>
    <row r="29" spans="1:3" ht="21" customHeight="1">
      <c r="A29" s="42"/>
      <c r="B29" s="81"/>
      <c r="C29" s="79"/>
    </row>
    <row r="30" spans="1:3" ht="30" customHeight="1" thickBot="1">
      <c r="A30" s="49" t="s">
        <v>10</v>
      </c>
      <c r="B30" s="55">
        <f>SUM(B21,B28)</f>
        <v>11307</v>
      </c>
      <c r="C30" s="56">
        <f>SUM(C21,C28)</f>
        <v>11601</v>
      </c>
    </row>
    <row r="31" ht="21" customHeight="1" thickTop="1"/>
  </sheetData>
  <sheetProtection/>
  <mergeCells count="3">
    <mergeCell ref="A5:A6"/>
    <mergeCell ref="B5:B6"/>
    <mergeCell ref="C5:C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D13"/>
  <sheetViews>
    <sheetView zoomScalePageLayoutView="0" workbookViewId="0" topLeftCell="A1">
      <selection activeCell="F15" sqref="F15"/>
    </sheetView>
  </sheetViews>
  <sheetFormatPr defaultColWidth="9.140625" defaultRowHeight="15"/>
  <cols>
    <col min="1" max="1" width="74.8515625" style="2" customWidth="1"/>
    <col min="2" max="3" width="21.7109375" style="2" customWidth="1"/>
    <col min="4" max="16384" width="9.140625" style="2" customWidth="1"/>
  </cols>
  <sheetData>
    <row r="2" s="3" customFormat="1" ht="20.25">
      <c r="A2" s="139" t="s">
        <v>191</v>
      </c>
    </row>
    <row r="3" spans="1:4" ht="15">
      <c r="A3" s="141"/>
      <c r="B3" s="142"/>
      <c r="C3" s="143"/>
      <c r="D3" s="144"/>
    </row>
    <row r="4" spans="1:4" ht="15.75">
      <c r="A4" s="279" t="s">
        <v>3</v>
      </c>
      <c r="B4" s="145"/>
      <c r="C4" s="251"/>
      <c r="D4" s="140"/>
    </row>
    <row r="5" spans="1:4" ht="15" customHeight="1">
      <c r="A5" s="279"/>
      <c r="B5" s="280">
        <v>2018</v>
      </c>
      <c r="C5" s="277">
        <v>2017</v>
      </c>
      <c r="D5" s="140"/>
    </row>
    <row r="6" spans="1:4" ht="39.75" customHeight="1" thickBot="1">
      <c r="A6" s="279"/>
      <c r="B6" s="281"/>
      <c r="C6" s="278"/>
      <c r="D6" s="140"/>
    </row>
    <row r="7" spans="1:3" ht="21.75" customHeight="1">
      <c r="A7" s="147" t="s">
        <v>192</v>
      </c>
      <c r="B7" s="148">
        <v>8627</v>
      </c>
      <c r="C7" s="201">
        <v>7901</v>
      </c>
    </row>
    <row r="8" spans="1:3" ht="21.75" customHeight="1">
      <c r="A8" s="147" t="s">
        <v>193</v>
      </c>
      <c r="B8" s="148">
        <v>1859</v>
      </c>
      <c r="C8" s="201">
        <v>1721</v>
      </c>
    </row>
    <row r="9" spans="1:3" ht="21" customHeight="1">
      <c r="A9" s="147" t="s">
        <v>194</v>
      </c>
      <c r="B9" s="148">
        <v>2063</v>
      </c>
      <c r="C9" s="201">
        <v>1951</v>
      </c>
    </row>
    <row r="10" spans="1:3" ht="23.25" customHeight="1" thickBot="1">
      <c r="A10" s="147" t="s">
        <v>195</v>
      </c>
      <c r="B10" s="149">
        <v>2631</v>
      </c>
      <c r="C10" s="202">
        <v>2275</v>
      </c>
    </row>
    <row r="11" spans="1:3" ht="21.75" customHeight="1" thickBot="1">
      <c r="A11" s="147" t="s">
        <v>196</v>
      </c>
      <c r="B11" s="149">
        <f>SUM(B7:B10)</f>
        <v>15180</v>
      </c>
      <c r="C11" s="14">
        <f>SUM(C7:C10)</f>
        <v>13848</v>
      </c>
    </row>
    <row r="12" spans="1:4" ht="15">
      <c r="A12" s="150"/>
      <c r="B12" s="151"/>
      <c r="C12" s="152"/>
      <c r="D12" s="140"/>
    </row>
    <row r="13" ht="15">
      <c r="A13" s="140"/>
    </row>
  </sheetData>
  <sheetProtection/>
  <mergeCells count="3">
    <mergeCell ref="A4:A6"/>
    <mergeCell ref="B5:B6"/>
    <mergeCell ref="C5:C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1" r:id="rId1"/>
  <headerFooter scaleWithDoc="0">
    <oddFooter>&amp;R&amp;"Arial,標準"&amp;P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C29"/>
  <sheetViews>
    <sheetView zoomScalePageLayoutView="0" workbookViewId="0" topLeftCell="A1">
      <selection activeCell="D8" sqref="D8"/>
    </sheetView>
  </sheetViews>
  <sheetFormatPr defaultColWidth="9.140625" defaultRowHeight="21" customHeight="1"/>
  <cols>
    <col min="1" max="1" width="51.8515625" style="2" customWidth="1"/>
    <col min="2" max="2" width="24.140625" style="2" customWidth="1"/>
    <col min="3" max="3" width="22.28125" style="2" customWidth="1"/>
    <col min="4" max="4" width="18.7109375" style="2" customWidth="1"/>
    <col min="5" max="16384" width="9.140625" style="2" customWidth="1"/>
  </cols>
  <sheetData>
    <row r="2" s="3" customFormat="1" ht="21" customHeight="1">
      <c r="A2" s="26" t="s">
        <v>83</v>
      </c>
    </row>
    <row r="3" s="3" customFormat="1" ht="21" customHeight="1">
      <c r="A3" s="26"/>
    </row>
    <row r="4" spans="1:3" ht="21" customHeight="1">
      <c r="A4" s="40"/>
      <c r="B4" s="9"/>
      <c r="C4" s="34"/>
    </row>
    <row r="5" spans="1:3" ht="21" customHeight="1">
      <c r="A5" s="282"/>
      <c r="B5" s="280">
        <v>2018</v>
      </c>
      <c r="C5" s="283">
        <v>2017</v>
      </c>
    </row>
    <row r="6" spans="1:3" ht="21" customHeight="1" thickBot="1">
      <c r="A6" s="282"/>
      <c r="B6" s="281"/>
      <c r="C6" s="284"/>
    </row>
    <row r="7" spans="1:3" ht="21" customHeight="1">
      <c r="A7" s="40"/>
      <c r="B7" s="9" t="s">
        <v>3</v>
      </c>
      <c r="C7" s="10" t="s">
        <v>140</v>
      </c>
    </row>
    <row r="8" spans="1:3" ht="21" customHeight="1">
      <c r="A8" s="40"/>
      <c r="B8" s="9"/>
      <c r="C8" s="10"/>
    </row>
    <row r="9" spans="1:3" ht="21" customHeight="1">
      <c r="A9" s="40" t="s">
        <v>141</v>
      </c>
      <c r="B9" s="38">
        <v>1893357</v>
      </c>
      <c r="C9" s="41">
        <v>1775090</v>
      </c>
    </row>
    <row r="10" spans="1:3" ht="36" customHeight="1" thickBot="1">
      <c r="A10" s="40" t="s">
        <v>144</v>
      </c>
      <c r="B10" s="61">
        <v>2199</v>
      </c>
      <c r="C10" s="57">
        <v>2784</v>
      </c>
    </row>
    <row r="11" spans="1:3" ht="21" customHeight="1" thickBot="1">
      <c r="A11" s="40"/>
      <c r="B11" s="55">
        <f>SUM(B9:B10)</f>
        <v>1895556</v>
      </c>
      <c r="C11" s="16">
        <f>SUM(C9:C10)</f>
        <v>1777874</v>
      </c>
    </row>
    <row r="12" spans="1:3" ht="21" customHeight="1" thickTop="1">
      <c r="A12" s="40"/>
      <c r="B12" s="9"/>
      <c r="C12" s="29"/>
    </row>
    <row r="13" spans="1:3" ht="21" customHeight="1">
      <c r="A13" s="84" t="s">
        <v>158</v>
      </c>
      <c r="B13" s="85"/>
      <c r="C13" s="69"/>
    </row>
    <row r="14" spans="1:3" ht="21" customHeight="1">
      <c r="A14" s="40" t="s">
        <v>80</v>
      </c>
      <c r="B14" s="9"/>
      <c r="C14" s="29"/>
    </row>
    <row r="15" spans="1:3" ht="21" customHeight="1">
      <c r="A15" s="47" t="s">
        <v>142</v>
      </c>
      <c r="B15" s="25">
        <v>144985</v>
      </c>
      <c r="C15" s="5">
        <v>145029</v>
      </c>
    </row>
    <row r="16" spans="1:3" ht="21" customHeight="1" thickBot="1">
      <c r="A16" s="47" t="s">
        <v>143</v>
      </c>
      <c r="B16" s="24">
        <v>62812</v>
      </c>
      <c r="C16" s="14">
        <v>58808</v>
      </c>
    </row>
    <row r="17" spans="1:3" ht="21" customHeight="1" thickBot="1">
      <c r="A17" s="40"/>
      <c r="B17" s="24">
        <f>SUM(B15:B16)</f>
        <v>207797</v>
      </c>
      <c r="C17" s="14">
        <f>SUM(C15:C16)</f>
        <v>203837</v>
      </c>
    </row>
    <row r="18" spans="1:3" ht="21" customHeight="1">
      <c r="A18" s="40"/>
      <c r="B18" s="9"/>
      <c r="C18" s="29"/>
    </row>
    <row r="19" spans="1:3" ht="21" customHeight="1">
      <c r="A19" s="40" t="s">
        <v>81</v>
      </c>
      <c r="B19" s="9"/>
      <c r="C19" s="29"/>
    </row>
    <row r="20" spans="1:3" ht="21" customHeight="1">
      <c r="A20" s="47" t="s">
        <v>142</v>
      </c>
      <c r="B20" s="25">
        <v>336333</v>
      </c>
      <c r="C20" s="5">
        <v>372909</v>
      </c>
    </row>
    <row r="21" spans="1:3" ht="21" customHeight="1" thickBot="1">
      <c r="A21" s="47" t="s">
        <v>143</v>
      </c>
      <c r="B21" s="24">
        <v>516006</v>
      </c>
      <c r="C21" s="14">
        <v>540283</v>
      </c>
    </row>
    <row r="22" spans="1:3" ht="21" customHeight="1" thickBot="1">
      <c r="A22" s="40"/>
      <c r="B22" s="24">
        <f>SUM(B20:B21)</f>
        <v>852339</v>
      </c>
      <c r="C22" s="86">
        <f>SUM(C20:C21)</f>
        <v>913192</v>
      </c>
    </row>
    <row r="23" spans="1:3" ht="21" customHeight="1">
      <c r="A23" s="40"/>
      <c r="B23" s="9"/>
      <c r="C23" s="29"/>
    </row>
    <row r="24" spans="1:3" ht="21" customHeight="1">
      <c r="A24" s="40" t="s">
        <v>82</v>
      </c>
      <c r="B24" s="9"/>
      <c r="C24" s="29"/>
    </row>
    <row r="25" spans="1:3" ht="21" customHeight="1">
      <c r="A25" s="47" t="s">
        <v>142</v>
      </c>
      <c r="B25" s="25">
        <v>487433</v>
      </c>
      <c r="C25" s="5">
        <v>409151</v>
      </c>
    </row>
    <row r="26" spans="1:3" ht="21" customHeight="1" thickBot="1">
      <c r="A26" s="47" t="s">
        <v>143</v>
      </c>
      <c r="B26" s="24">
        <v>347987</v>
      </c>
      <c r="C26" s="14">
        <v>251694</v>
      </c>
    </row>
    <row r="27" spans="1:3" ht="21" customHeight="1" thickBot="1">
      <c r="A27" s="58"/>
      <c r="B27" s="24">
        <f>SUM(B25:B26)</f>
        <v>835420</v>
      </c>
      <c r="C27" s="14">
        <f>SUM(C25:C26)</f>
        <v>660845</v>
      </c>
    </row>
    <row r="28" spans="1:3" ht="21" customHeight="1">
      <c r="A28" s="60"/>
      <c r="B28" s="59"/>
      <c r="C28" s="29"/>
    </row>
    <row r="29" spans="1:3" ht="21" customHeight="1" thickBot="1">
      <c r="A29" s="60"/>
      <c r="B29" s="55">
        <f>SUM(B27,B22,B17)</f>
        <v>1895556</v>
      </c>
      <c r="C29" s="16">
        <f>SUM(C27,C22,C17)</f>
        <v>1777874</v>
      </c>
    </row>
    <row r="30" ht="21" customHeight="1" thickTop="1"/>
  </sheetData>
  <sheetProtection/>
  <mergeCells count="3">
    <mergeCell ref="A5:A6"/>
    <mergeCell ref="C5:C6"/>
    <mergeCell ref="B5:B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2019-03-29T10:02:53Z</dcterms:modified>
  <cp:category/>
  <cp:version/>
  <cp:contentType/>
  <cp:contentStatus/>
</cp:coreProperties>
</file>