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050" windowHeight="7515" tabRatio="781" activeTab="0"/>
  </bookViews>
  <sheets>
    <sheet name="Cover" sheetId="1" r:id="rId1"/>
    <sheet name="Financial Highlights" sheetId="2" r:id="rId2"/>
    <sheet name="Consolidated Income Statement" sheetId="3" r:id="rId3"/>
    <sheet name="Consolidated Balance Sheet" sheetId="4" r:id="rId4"/>
    <sheet name="Segmental Reporting" sheetId="5" r:id="rId5"/>
    <sheet name="NII &amp; NIM" sheetId="6" r:id="rId6"/>
    <sheet name="Net Fee and Commission Income" sheetId="7" r:id="rId7"/>
    <sheet name="Operating Expenses" sheetId="8" r:id="rId8"/>
    <sheet name="Customer Deposits" sheetId="9" r:id="rId9"/>
    <sheet name="Customer Loans" sheetId="10" r:id="rId10"/>
    <sheet name="Loan Quality" sheetId="11" r:id="rId11"/>
    <sheet name="Capital Ratio" sheetId="12" r:id="rId12"/>
  </sheets>
  <definedNames>
    <definedName name="_xlnm.Print_Area" localSheetId="0">'Cover'!$B$1:$K$22</definedName>
  </definedNames>
  <calcPr fullCalcOnLoad="1"/>
</workbook>
</file>

<file path=xl/sharedStrings.xml><?xml version="1.0" encoding="utf-8"?>
<sst xmlns="http://schemas.openxmlformats.org/spreadsheetml/2006/main" count="477" uniqueCount="260">
  <si>
    <t>BOC HONG KONG (HOLDINGS) LIMITED</t>
  </si>
  <si>
    <t>Data Pack</t>
  </si>
  <si>
    <t>HK$’m</t>
  </si>
  <si>
    <t>Interest income</t>
  </si>
  <si>
    <t>Interest expense</t>
  </si>
  <si>
    <t>Net interest income</t>
  </si>
  <si>
    <t>Fee and commission income</t>
  </si>
  <si>
    <t>Fee and commission expense</t>
  </si>
  <si>
    <t>Net fee and commission income</t>
  </si>
  <si>
    <t>Gross earned premiums</t>
  </si>
  <si>
    <t>Gross earned premiums ceded to reinsurers</t>
  </si>
  <si>
    <t>Net insurance premium income</t>
  </si>
  <si>
    <t>Net trading gain</t>
  </si>
  <si>
    <t>Other operating income</t>
  </si>
  <si>
    <t>Total operating income</t>
  </si>
  <si>
    <t>Gross insurance benefits and claims and movement in liabilities</t>
  </si>
  <si>
    <t>Reinsurers’ share of benefits and claims and movement in liabilities</t>
  </si>
  <si>
    <t>Net insurance benefits and claims and movement in liabilities</t>
  </si>
  <si>
    <t>Net operating income before impairment allowances</t>
  </si>
  <si>
    <t>Net charge of impairment allowances</t>
  </si>
  <si>
    <t>Net operating income</t>
  </si>
  <si>
    <t>Operating expenses</t>
  </si>
  <si>
    <t>Operating profit</t>
  </si>
  <si>
    <t>Profit before taxation</t>
  </si>
  <si>
    <t>Taxation</t>
  </si>
  <si>
    <t>Profit attributable to:</t>
  </si>
  <si>
    <t>Equity holders of the Company</t>
  </si>
  <si>
    <t>Non-controlling interests</t>
  </si>
  <si>
    <t>Dividends</t>
  </si>
  <si>
    <t>HK$</t>
  </si>
  <si>
    <t>ASSETS</t>
  </si>
  <si>
    <t>Financial assets at fair value through profit or loss</t>
  </si>
  <si>
    <t>Derivative financial instruments</t>
  </si>
  <si>
    <t>Hong Kong SAR Government certificates of indebtedness</t>
  </si>
  <si>
    <t>Advances and other accounts</t>
  </si>
  <si>
    <t>Investment in securities</t>
  </si>
  <si>
    <t>Interests in associates and joint ventures</t>
  </si>
  <si>
    <t>Investment properties</t>
  </si>
  <si>
    <t>Properties, plant and equipment</t>
  </si>
  <si>
    <t>Deferred tax assets</t>
  </si>
  <si>
    <t>Other assets</t>
  </si>
  <si>
    <t>Total assets</t>
  </si>
  <si>
    <t>LIABILITIES</t>
  </si>
  <si>
    <t>Hong Kong SAR currency notes in circulation</t>
  </si>
  <si>
    <t>Deposits and balances from banks and other financial institutions</t>
  </si>
  <si>
    <t>Financial liabilities at fair value through profit or loss</t>
  </si>
  <si>
    <t xml:space="preserve">Derivative financial instruments </t>
  </si>
  <si>
    <t>Deposits from customers</t>
  </si>
  <si>
    <t xml:space="preserve">Debt securities and certificates of deposit in issue </t>
  </si>
  <si>
    <t>Other accounts and provisions</t>
  </si>
  <si>
    <t>Current tax liabilities</t>
  </si>
  <si>
    <t>Deferred tax liabilities</t>
  </si>
  <si>
    <t>Insurance contract liabilities</t>
  </si>
  <si>
    <t>Subordinated liabilities</t>
  </si>
  <si>
    <t>Total liabilities</t>
  </si>
  <si>
    <t>EQUITY</t>
  </si>
  <si>
    <t>Share capital</t>
  </si>
  <si>
    <t>Reserves</t>
  </si>
  <si>
    <t>Capital and reserves attributable to equity holders of the Company</t>
  </si>
  <si>
    <t>Total liabilities and equity</t>
  </si>
  <si>
    <t>Per share</t>
  </si>
  <si>
    <t>Dividend per share</t>
  </si>
  <si>
    <t>Issued and fully paid up share capital</t>
  </si>
  <si>
    <t>%</t>
  </si>
  <si>
    <t>Financial Highlights</t>
  </si>
  <si>
    <t>Insurance</t>
  </si>
  <si>
    <t>Others</t>
  </si>
  <si>
    <t>At 31 December</t>
  </si>
  <si>
    <t>Demand deposits and current accounts</t>
  </si>
  <si>
    <t>Savings deposits</t>
  </si>
  <si>
    <t>Time, call and notice deposits</t>
  </si>
  <si>
    <t>Deposits from Customers</t>
  </si>
  <si>
    <t>Personal</t>
  </si>
  <si>
    <t>Banking</t>
  </si>
  <si>
    <t>Treasury</t>
  </si>
  <si>
    <t>Subtotal</t>
  </si>
  <si>
    <t>Eliminations</t>
  </si>
  <si>
    <t>Consolidated</t>
  </si>
  <si>
    <t>Net interest income/(expense)</t>
  </si>
  <si>
    <t>- External</t>
  </si>
  <si>
    <t>- Inter-segment</t>
  </si>
  <si>
    <t>Net fee and commission income/(expense)</t>
  </si>
  <si>
    <t xml:space="preserve">Net charge of impairment allowances </t>
  </si>
  <si>
    <t>Segment assets</t>
  </si>
  <si>
    <t>Segment liabilities</t>
  </si>
  <si>
    <t>Segmental reporting</t>
  </si>
  <si>
    <t>Loans for use in Hong Kong</t>
  </si>
  <si>
    <t>Industrial, commercial and financial</t>
  </si>
  <si>
    <t>- Property development</t>
  </si>
  <si>
    <t>- Property investment</t>
  </si>
  <si>
    <t>- Financial concerns</t>
  </si>
  <si>
    <t>- Stockbrokers</t>
  </si>
  <si>
    <t>- Wholesale and retail trade</t>
  </si>
  <si>
    <t>- Manufacturing</t>
  </si>
  <si>
    <t>- Transport and transport equipment</t>
  </si>
  <si>
    <t>- Recreational activities</t>
  </si>
  <si>
    <t>- Information technology</t>
  </si>
  <si>
    <t>- Others</t>
  </si>
  <si>
    <t>Individuals</t>
  </si>
  <si>
    <t>- Loans for the purchase of flats in Home Ownership Scheme, Private Sector Participation Scheme and Tenants Purchase Scheme</t>
  </si>
  <si>
    <t>- Loans for purchase of other residential properties</t>
  </si>
  <si>
    <t>- Credit card advances</t>
  </si>
  <si>
    <t>Total loans for use in Hong Kong</t>
  </si>
  <si>
    <t>Loans for use outside Hong Kong</t>
  </si>
  <si>
    <t>Gross advances to customers</t>
  </si>
  <si>
    <t>First quarter</t>
  </si>
  <si>
    <t>Second quarter</t>
  </si>
  <si>
    <t xml:space="preserve">Cash and balances and placements with banks and other financial institutions </t>
  </si>
  <si>
    <t>Gross Advances to Customers</t>
  </si>
  <si>
    <t>- Corporate</t>
  </si>
  <si>
    <t>- Personal</t>
  </si>
  <si>
    <t xml:space="preserve">Corporate </t>
  </si>
  <si>
    <t xml:space="preserve">Banking </t>
  </si>
  <si>
    <t>11.Capital Ratio</t>
  </si>
  <si>
    <t>1.  Financial Highlights</t>
  </si>
  <si>
    <t>4.  Segmental Reporting</t>
  </si>
  <si>
    <t>5 . Net Interest Income and NIM</t>
  </si>
  <si>
    <t>6 . Net Fee and Commission Income</t>
  </si>
  <si>
    <t>7.  Operating Expenses</t>
  </si>
  <si>
    <t>8.  Deposits from Customers</t>
  </si>
  <si>
    <t>9.  Gross Advances to Customers</t>
  </si>
  <si>
    <t>10.Loan Quality</t>
  </si>
  <si>
    <t>Interests in associates and joint ventures</t>
  </si>
  <si>
    <t>Basic and diluted</t>
  </si>
  <si>
    <t>Net Interest Income and Net Interest Margin</t>
  </si>
  <si>
    <t>HK$’m, except percentages</t>
  </si>
  <si>
    <t>Average interest-earning assets</t>
  </si>
  <si>
    <r>
      <t>Net interest spread</t>
    </r>
    <r>
      <rPr>
        <vertAlign val="superscript"/>
        <sz val="12"/>
        <rFont val="Arial"/>
        <family val="2"/>
      </rPr>
      <t xml:space="preserve"> </t>
    </r>
  </si>
  <si>
    <t>Average</t>
  </si>
  <si>
    <t>balance</t>
  </si>
  <si>
    <t xml:space="preserve">yield </t>
  </si>
  <si>
    <t>Balances and placements with banks and other financial institutions</t>
  </si>
  <si>
    <t>Advances to customers</t>
  </si>
  <si>
    <t>Other interest-earning assets</t>
  </si>
  <si>
    <t>Total interest-earning assets</t>
  </si>
  <si>
    <t xml:space="preserve">rate </t>
  </si>
  <si>
    <t>Current, savings and time deposits</t>
  </si>
  <si>
    <t>Other interest-bearing liabilities</t>
  </si>
  <si>
    <t>Total interest-bearing liabilities</t>
  </si>
  <si>
    <t>Net Fee and Commission Income</t>
  </si>
  <si>
    <t>Credit card business</t>
  </si>
  <si>
    <t>Loan commissions</t>
  </si>
  <si>
    <t>Securities brokerage</t>
  </si>
  <si>
    <t>Funds distribution</t>
  </si>
  <si>
    <t>Bills commissions</t>
  </si>
  <si>
    <t>Trust and custody services</t>
  </si>
  <si>
    <t>Currency exchange</t>
  </si>
  <si>
    <t>Safe deposit box</t>
  </si>
  <si>
    <t>Operating Expenses</t>
  </si>
  <si>
    <t>Staff costs</t>
  </si>
  <si>
    <t>Other operating expenses</t>
  </si>
  <si>
    <t>Total operating expenses</t>
  </si>
  <si>
    <t>Loan Quality</t>
  </si>
  <si>
    <t>Classified or impaired loan ratio</t>
  </si>
  <si>
    <t>Total impairment allowances</t>
  </si>
  <si>
    <t>Total impairment allowances as a percentage of advances to customers</t>
  </si>
  <si>
    <r>
      <t>Residential mortgage loans</t>
    </r>
    <r>
      <rPr>
        <vertAlign val="superscript"/>
        <sz val="12"/>
        <color indexed="8"/>
        <rFont val="Arial"/>
        <family val="2"/>
      </rPr>
      <t>1</t>
    </r>
    <r>
      <rPr>
        <sz val="12"/>
        <color indexed="8"/>
        <rFont val="Arial"/>
        <family val="2"/>
      </rPr>
      <t xml:space="preserve"> - delinquency and rescheduled loan ratio</t>
    </r>
    <r>
      <rPr>
        <vertAlign val="superscript"/>
        <sz val="12"/>
        <color indexed="8"/>
        <rFont val="Arial"/>
        <family val="2"/>
      </rPr>
      <t>2</t>
    </r>
  </si>
  <si>
    <r>
      <t>Card advances - delinquency ratio</t>
    </r>
    <r>
      <rPr>
        <vertAlign val="superscript"/>
        <sz val="12"/>
        <color indexed="8"/>
        <rFont val="Arial"/>
        <family val="2"/>
      </rPr>
      <t>2</t>
    </r>
  </si>
  <si>
    <r>
      <t>Card advances - charge-off ratio</t>
    </r>
    <r>
      <rPr>
        <vertAlign val="superscript"/>
        <sz val="12"/>
        <color indexed="8"/>
        <rFont val="Arial"/>
        <family val="2"/>
      </rPr>
      <t>3</t>
    </r>
  </si>
  <si>
    <r>
      <t>1.</t>
    </r>
    <r>
      <rPr>
        <sz val="11"/>
        <color indexed="8"/>
        <rFont val="Times New Roman"/>
        <family val="1"/>
      </rPr>
      <t xml:space="preserve">   </t>
    </r>
    <r>
      <rPr>
        <sz val="11"/>
        <color indexed="8"/>
        <rFont val="Arial"/>
        <family val="2"/>
      </rPr>
      <t>Residential mortgage loans exclude those under the Home Ownership Scheme and other government-sponsored home purchasing schemes.</t>
    </r>
  </si>
  <si>
    <t>Capital Ratio</t>
  </si>
  <si>
    <t xml:space="preserve">HK$’m, except percentages </t>
  </si>
  <si>
    <t>Consolidated capital after deductions</t>
  </si>
  <si>
    <t>Common Equity Tier 1 capital</t>
  </si>
  <si>
    <t>Additional Tier 1 capital</t>
  </si>
  <si>
    <t>Tier 1 capital</t>
  </si>
  <si>
    <t>Tier 2 capital</t>
  </si>
  <si>
    <t xml:space="preserve">Total capital </t>
  </si>
  <si>
    <t>Total risk-weighted assets</t>
  </si>
  <si>
    <t>Common Equity Tier 1 capital ratio</t>
  </si>
  <si>
    <t>Tier 1 capital ratio</t>
  </si>
  <si>
    <t>Total capital ratio</t>
  </si>
  <si>
    <t>For the year</t>
  </si>
  <si>
    <t>At year-end</t>
  </si>
  <si>
    <t>Third quarter</t>
  </si>
  <si>
    <t>Fourth quarter</t>
  </si>
  <si>
    <t>-</t>
  </si>
  <si>
    <t>At 31 December</t>
  </si>
  <si>
    <t>Consolidated Income Statement</t>
  </si>
  <si>
    <t>Current tax assets</t>
  </si>
  <si>
    <t>-</t>
  </si>
  <si>
    <t>Other equity instruments</t>
  </si>
  <si>
    <t>Net interest margin</t>
  </si>
  <si>
    <t>Net interest margin (adjusted)*</t>
  </si>
  <si>
    <t>* Including the funding income or cost of foreign currency swap contracts.</t>
  </si>
  <si>
    <t>2.  Consolidated Income Statement</t>
  </si>
  <si>
    <t>3.  Consolidated Balance Sheet</t>
  </si>
  <si>
    <t>Consolidated Balance Sheet</t>
  </si>
  <si>
    <t>Average Balance and Average Interest Rates</t>
  </si>
  <si>
    <t>Debt securities investments and other debt instruments</t>
  </si>
  <si>
    <t>2. The delinquency ratio is the ratio of the total amount of overdue advances (more than three months) to total outstanding advances.</t>
  </si>
  <si>
    <t>3. The charge-off ratio is the ratio of total write-offs made during the year to average card receivables during the year.</t>
  </si>
  <si>
    <t>-</t>
  </si>
  <si>
    <t>Profit for the year</t>
  </si>
  <si>
    <t xml:space="preserve">Earnings per share </t>
  </si>
  <si>
    <t>Net gain/(loss) on other financial instruments at fair value through profit or loss</t>
  </si>
  <si>
    <t>Net loss from disposal/revaluation of properties, plant and equipment</t>
  </si>
  <si>
    <t>Net operating income before impairment allowances</t>
  </si>
  <si>
    <t>Operating profit</t>
  </si>
  <si>
    <t>Profit before taxation</t>
  </si>
  <si>
    <t>Basic earnings per share</t>
  </si>
  <si>
    <t>Profit attributable to equity holders of the Company and other equity instrument holders</t>
  </si>
  <si>
    <r>
      <t>Return on average total assets</t>
    </r>
    <r>
      <rPr>
        <vertAlign val="superscript"/>
        <sz val="12"/>
        <color indexed="8"/>
        <rFont val="Arial"/>
        <family val="2"/>
      </rPr>
      <t>1</t>
    </r>
  </si>
  <si>
    <r>
      <t>Return on average shareholders’ equity</t>
    </r>
    <r>
      <rPr>
        <vertAlign val="superscript"/>
        <sz val="12"/>
        <color indexed="8"/>
        <rFont val="Arial"/>
        <family val="2"/>
      </rPr>
      <t>2</t>
    </r>
  </si>
  <si>
    <t>Cost to income ratio</t>
  </si>
  <si>
    <r>
      <t>Loan to deposit ratio</t>
    </r>
    <r>
      <rPr>
        <vertAlign val="superscript"/>
        <sz val="12"/>
        <color indexed="8"/>
        <rFont val="Arial"/>
        <family val="2"/>
      </rPr>
      <t>3</t>
    </r>
  </si>
  <si>
    <r>
      <t>Average value of liquidity coverage ratio</t>
    </r>
    <r>
      <rPr>
        <vertAlign val="superscript"/>
        <sz val="12"/>
        <color indexed="8"/>
        <rFont val="Arial"/>
        <family val="2"/>
      </rPr>
      <t>4</t>
    </r>
  </si>
  <si>
    <r>
      <t>Quarter-end value of net stable funding ratio</t>
    </r>
    <r>
      <rPr>
        <vertAlign val="superscript"/>
        <sz val="12"/>
        <color indexed="8"/>
        <rFont val="Arial"/>
        <family val="2"/>
      </rPr>
      <t>4</t>
    </r>
  </si>
  <si>
    <r>
      <t>Total capital ratio</t>
    </r>
    <r>
      <rPr>
        <vertAlign val="superscript"/>
        <sz val="12"/>
        <color indexed="8"/>
        <rFont val="Arial"/>
        <family val="2"/>
      </rPr>
      <t>5</t>
    </r>
  </si>
  <si>
    <t>2. Return on average shareholders’ equity = Profit attributable to equity holders of the Company and other equity instrument holders / Average of the beginning and ending balance of capital and reserves attributable to equity holders of the Company and other equity instruments</t>
  </si>
  <si>
    <t>1. Return on average total assets = Profit for the year / Daily average balance of total assets</t>
  </si>
  <si>
    <t>4. Liquidity coverage ratio and net stable funding ratio are computed on the consolidated basis which comprises the positions of BOCHK and certain subsidiaries specified by the HKMA in accordance with the Banking (Liquidity) Rules.</t>
  </si>
  <si>
    <t>5. Total capital ratio is computed on the consolidated basis for regulatory purposes that comprises the positions of BOCHK and certain subsidiaries specified by the HKMA in accordance with the Banking (Capital) Rules.</t>
  </si>
  <si>
    <t>Profit for the year</t>
  </si>
  <si>
    <t>Equity holders of the Company and other equity instrument holders</t>
  </si>
  <si>
    <t>Other equity instrument holders</t>
  </si>
  <si>
    <t>Non-controlling interests</t>
  </si>
  <si>
    <t>Non interest-earning assets</t>
  </si>
  <si>
    <t>For the year ended 31 December</t>
  </si>
  <si>
    <t>As at 31 December</t>
  </si>
  <si>
    <t>Trade financing</t>
  </si>
  <si>
    <t>2020</t>
  </si>
  <si>
    <t>Share of results after tax of associates and joint ventures</t>
  </si>
  <si>
    <t>At 31 December 2020</t>
  </si>
  <si>
    <t>Year ended 31 December 2020</t>
  </si>
  <si>
    <t>Net trading gain</t>
  </si>
  <si>
    <t>Net loss from disposal of/fair value adjustments on investment properties</t>
  </si>
  <si>
    <t>Share of results after tax of associates and joint ventures</t>
  </si>
  <si>
    <t xml:space="preserve"> </t>
  </si>
  <si>
    <t xml:space="preserve">Payment services </t>
  </si>
  <si>
    <t>Total equity</t>
  </si>
  <si>
    <t>As at 31 December</t>
  </si>
  <si>
    <t>Financial ratios</t>
  </si>
  <si>
    <t>3. Loan to deposit ratio is calculated as at year end. Loan represents gross advances to customers.</t>
  </si>
  <si>
    <r>
      <t xml:space="preserve">Net </t>
    </r>
    <r>
      <rPr>
        <sz val="12"/>
        <color indexed="8"/>
        <rFont val="Arial"/>
        <family val="2"/>
      </rPr>
      <t>loss from disposal/revaluation of properties, plant and equipment</t>
    </r>
  </si>
  <si>
    <t>Profit/(loss) before taxation</t>
  </si>
  <si>
    <t>Advances to customers and other accounts</t>
  </si>
  <si>
    <t>FY2021</t>
  </si>
  <si>
    <t>2021</t>
  </si>
  <si>
    <t>Year ended 31 December 2021</t>
  </si>
  <si>
    <t xml:space="preserve">   Interest income calculated using the effective interest method</t>
  </si>
  <si>
    <t xml:space="preserve">   Others</t>
  </si>
  <si>
    <t>Net loss from disposal of/fair value adjustments on investment properties</t>
  </si>
  <si>
    <t>Net loss on other financial instruments at fair value through profit or loss</t>
  </si>
  <si>
    <t>Other information</t>
  </si>
  <si>
    <t>Capital expenditure</t>
  </si>
  <si>
    <t>Depreciation and amortisation</t>
  </si>
  <si>
    <t>At 31 December 2021</t>
  </si>
  <si>
    <r>
      <t>Shareholders’ funds*</t>
    </r>
    <r>
      <rPr>
        <sz val="12"/>
        <color indexed="8"/>
        <rFont val="Arial"/>
        <family val="2"/>
      </rPr>
      <t xml:space="preserve"> and other non interest-bearing deposits and liabilities</t>
    </r>
  </si>
  <si>
    <t>* Shareholders’ funds represent capital and reserves attributable to the equity holders of the Company.</t>
  </si>
  <si>
    <t>Funds management</t>
  </si>
  <si>
    <t>Total impairment allowances as a percentage of classified or impaired
advances to customers</t>
  </si>
  <si>
    <r>
      <t xml:space="preserve">The financial information is extracted from the </t>
    </r>
    <r>
      <rPr>
        <i/>
        <sz val="14"/>
        <rFont val="Arial"/>
        <family val="2"/>
      </rPr>
      <t>2021 Annual Report</t>
    </r>
    <r>
      <rPr>
        <sz val="14"/>
        <rFont val="Arial"/>
        <family val="2"/>
      </rPr>
      <t xml:space="preserve"> of BOC Hong Kong (Holdings) Limited (the Company), which is not complete and should be read in conjunction with the 2021 Annual Report and other reports and financial information published by the Company. </t>
    </r>
  </si>
  <si>
    <t>Net (loss)/gain on other financial instruments at fair value through profit or loss</t>
  </si>
  <si>
    <t>Net gain on other financial instruments</t>
  </si>
  <si>
    <t>Net gain on other financial instruments</t>
  </si>
  <si>
    <t>Operating profit / (loss)</t>
  </si>
  <si>
    <t>Premises and equipment expenses (excluding depreciation and amortisation)</t>
  </si>
  <si>
    <t>Depreciation and amortisation</t>
  </si>
  <si>
    <t xml:space="preserve">Net reversal / (charge) of impairment allowances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</si>
</sst>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0"/>
    <numFmt numFmtId="185" formatCode="#,##0.0000"/>
    <numFmt numFmtId="186" formatCode="0.000"/>
    <numFmt numFmtId="187" formatCode="&quot;Yes&quot;;&quot;Yes&quot;;&quot;No&quot;"/>
    <numFmt numFmtId="188" formatCode="&quot;True&quot;;&quot;True&quot;;&quot;False&quot;"/>
    <numFmt numFmtId="189" formatCode="&quot;On&quot;;&quot;On&quot;;&quot;Off&quot;"/>
    <numFmt numFmtId="190" formatCode="[$€-2]\ #,##0.00_);[Red]\([$€-2]\ #,##0.00\)"/>
    <numFmt numFmtId="191" formatCode="0_);\(0\)"/>
    <numFmt numFmtId="192" formatCode="_-* #,##0.0000_-;\-* #,##0.0000_-;_-* &quot;-&quot;??_-;_-@_-"/>
    <numFmt numFmtId="193" formatCode="#,##0.0000_);\(#,##0.0000\)"/>
    <numFmt numFmtId="194" formatCode="0.0%"/>
    <numFmt numFmtId="195" formatCode="[$-409]h:mm:ss\ AM/PM"/>
  </numFmts>
  <fonts count="93">
    <font>
      <sz val="11"/>
      <color theme="1"/>
      <name val="Calibri"/>
      <family val="1"/>
    </font>
    <font>
      <sz val="12"/>
      <color indexed="8"/>
      <name val="新細明體"/>
      <family val="1"/>
    </font>
    <font>
      <sz val="9"/>
      <name val="新細明體"/>
      <family val="1"/>
    </font>
    <font>
      <sz val="12"/>
      <color indexed="8"/>
      <name val="Arial"/>
      <family val="2"/>
    </font>
    <font>
      <vertAlign val="superscript"/>
      <sz val="12"/>
      <color indexed="8"/>
      <name val="Arial"/>
      <family val="2"/>
    </font>
    <font>
      <b/>
      <sz val="16"/>
      <name val="Arial"/>
      <family val="2"/>
    </font>
    <font>
      <sz val="12"/>
      <name val="Arial"/>
      <family val="2"/>
    </font>
    <font>
      <sz val="16"/>
      <name val="Arial"/>
      <family val="2"/>
    </font>
    <font>
      <sz val="11"/>
      <name val="Arial"/>
      <family val="2"/>
    </font>
    <font>
      <b/>
      <sz val="12"/>
      <name val="Arial"/>
      <family val="2"/>
    </font>
    <font>
      <vertAlign val="superscript"/>
      <sz val="12"/>
      <name val="Arial"/>
      <family val="2"/>
    </font>
    <font>
      <sz val="11"/>
      <color indexed="8"/>
      <name val="Arial"/>
      <family val="2"/>
    </font>
    <font>
      <sz val="11"/>
      <color indexed="8"/>
      <name val="Times New Roman"/>
      <family val="1"/>
    </font>
    <font>
      <sz val="14"/>
      <name val="Arial"/>
      <family val="2"/>
    </font>
    <font>
      <i/>
      <sz val="14"/>
      <name val="Arial"/>
      <family val="2"/>
    </font>
    <font>
      <b/>
      <sz val="16"/>
      <name val="微軟正黑體"/>
      <family val="2"/>
    </font>
    <font>
      <sz val="11"/>
      <color indexed="8"/>
      <name val="新細明體"/>
      <family val="1"/>
    </font>
    <font>
      <sz val="12"/>
      <color indexed="9"/>
      <name val="新細明體"/>
      <family val="1"/>
    </font>
    <font>
      <sz val="12"/>
      <color indexed="20"/>
      <name val="新細明體"/>
      <family val="1"/>
    </font>
    <font>
      <b/>
      <sz val="12"/>
      <color indexed="52"/>
      <name val="新細明體"/>
      <family val="1"/>
    </font>
    <font>
      <b/>
      <sz val="12"/>
      <color indexed="9"/>
      <name val="新細明體"/>
      <family val="1"/>
    </font>
    <font>
      <i/>
      <sz val="12"/>
      <color indexed="23"/>
      <name val="新細明體"/>
      <family val="1"/>
    </font>
    <font>
      <u val="single"/>
      <sz val="11"/>
      <color indexed="20"/>
      <name val="新細明體"/>
      <family val="1"/>
    </font>
    <font>
      <sz val="12"/>
      <color indexed="17"/>
      <name val="新細明體"/>
      <family val="1"/>
    </font>
    <font>
      <b/>
      <sz val="15"/>
      <color indexed="56"/>
      <name val="新細明體"/>
      <family val="1"/>
    </font>
    <font>
      <b/>
      <sz val="13"/>
      <color indexed="56"/>
      <name val="新細明體"/>
      <family val="1"/>
    </font>
    <font>
      <b/>
      <sz val="11"/>
      <color indexed="56"/>
      <name val="新細明體"/>
      <family val="1"/>
    </font>
    <font>
      <u val="single"/>
      <sz val="11"/>
      <color indexed="12"/>
      <name val="新細明體"/>
      <family val="1"/>
    </font>
    <font>
      <sz val="12"/>
      <color indexed="62"/>
      <name val="新細明體"/>
      <family val="1"/>
    </font>
    <font>
      <sz val="12"/>
      <color indexed="52"/>
      <name val="新細明體"/>
      <family val="1"/>
    </font>
    <font>
      <sz val="12"/>
      <color indexed="60"/>
      <name val="新細明體"/>
      <family val="1"/>
    </font>
    <font>
      <b/>
      <sz val="12"/>
      <color indexed="63"/>
      <name val="新細明體"/>
      <family val="1"/>
    </font>
    <font>
      <b/>
      <sz val="18"/>
      <color indexed="56"/>
      <name val="新細明體"/>
      <family val="1"/>
    </font>
    <font>
      <b/>
      <sz val="12"/>
      <color indexed="8"/>
      <name val="新細明體"/>
      <family val="1"/>
    </font>
    <font>
      <sz val="12"/>
      <color indexed="10"/>
      <name val="新細明體"/>
      <family val="1"/>
    </font>
    <font>
      <sz val="20"/>
      <color indexed="8"/>
      <name val="Arial"/>
      <family val="2"/>
    </font>
    <font>
      <sz val="16"/>
      <color indexed="8"/>
      <name val="Arial"/>
      <family val="2"/>
    </font>
    <font>
      <b/>
      <sz val="12"/>
      <color indexed="8"/>
      <name val="Arial"/>
      <family val="2"/>
    </font>
    <font>
      <b/>
      <sz val="16"/>
      <color indexed="8"/>
      <name val="Arial"/>
      <family val="2"/>
    </font>
    <font>
      <sz val="7"/>
      <color indexed="8"/>
      <name val="Arial"/>
      <family val="2"/>
    </font>
    <font>
      <sz val="12"/>
      <color indexed="8"/>
      <name val="Times New Roman"/>
      <family val="1"/>
    </font>
    <font>
      <sz val="11"/>
      <name val="新細明體"/>
      <family val="1"/>
    </font>
    <font>
      <sz val="14"/>
      <color indexed="8"/>
      <name val="Arial"/>
      <family val="2"/>
    </font>
    <font>
      <sz val="8"/>
      <color indexed="8"/>
      <name val="Arial"/>
      <family val="2"/>
    </font>
    <font>
      <b/>
      <sz val="8"/>
      <color indexed="8"/>
      <name val="Arial"/>
      <family val="2"/>
    </font>
    <font>
      <sz val="8"/>
      <color indexed="14"/>
      <name val="Arial"/>
      <family val="2"/>
    </font>
    <font>
      <b/>
      <sz val="8"/>
      <color indexed="14"/>
      <name val="Arial"/>
      <family val="2"/>
    </font>
    <font>
      <b/>
      <sz val="7"/>
      <color indexed="8"/>
      <name val="Arial"/>
      <family val="2"/>
    </font>
    <font>
      <sz val="11"/>
      <color indexed="10"/>
      <name val="Arial"/>
      <family val="2"/>
    </font>
    <font>
      <i/>
      <sz val="12"/>
      <color indexed="8"/>
      <name val="Arial"/>
      <family val="2"/>
    </font>
    <font>
      <b/>
      <i/>
      <sz val="12"/>
      <color indexed="8"/>
      <name val="Arial"/>
      <family val="2"/>
    </font>
    <font>
      <sz val="12"/>
      <color theme="1"/>
      <name val="Calibri"/>
      <family val="1"/>
    </font>
    <font>
      <sz val="12"/>
      <color theme="0"/>
      <name val="Calibri"/>
      <family val="1"/>
    </font>
    <font>
      <sz val="12"/>
      <color rgb="FF9C0006"/>
      <name val="Calibri"/>
      <family val="1"/>
    </font>
    <font>
      <b/>
      <sz val="12"/>
      <color rgb="FFFA7D00"/>
      <name val="Calibri"/>
      <family val="1"/>
    </font>
    <font>
      <b/>
      <sz val="12"/>
      <color theme="0"/>
      <name val="Calibri"/>
      <family val="1"/>
    </font>
    <font>
      <i/>
      <sz val="12"/>
      <color rgb="FF7F7F7F"/>
      <name val="Calibri"/>
      <family val="1"/>
    </font>
    <font>
      <u val="single"/>
      <sz val="11"/>
      <color theme="11"/>
      <name val="Calibri"/>
      <family val="1"/>
    </font>
    <font>
      <sz val="12"/>
      <color rgb="FF006100"/>
      <name val="Calibri"/>
      <family val="1"/>
    </font>
    <font>
      <b/>
      <sz val="15"/>
      <color theme="3"/>
      <name val="Calibri"/>
      <family val="1"/>
    </font>
    <font>
      <b/>
      <sz val="13"/>
      <color theme="3"/>
      <name val="Calibri"/>
      <family val="1"/>
    </font>
    <font>
      <b/>
      <sz val="11"/>
      <color theme="3"/>
      <name val="Calibri"/>
      <family val="1"/>
    </font>
    <font>
      <u val="single"/>
      <sz val="11"/>
      <color theme="10"/>
      <name val="Calibri"/>
      <family val="1"/>
    </font>
    <font>
      <sz val="12"/>
      <color rgb="FF3F3F76"/>
      <name val="Calibri"/>
      <family val="1"/>
    </font>
    <font>
      <sz val="12"/>
      <color rgb="FFFA7D00"/>
      <name val="Calibri"/>
      <family val="1"/>
    </font>
    <font>
      <sz val="12"/>
      <color rgb="FF9C6500"/>
      <name val="Calibri"/>
      <family val="1"/>
    </font>
    <font>
      <b/>
      <sz val="12"/>
      <color rgb="FF3F3F3F"/>
      <name val="Calibri"/>
      <family val="1"/>
    </font>
    <font>
      <b/>
      <sz val="18"/>
      <color theme="3"/>
      <name val="Cambria"/>
      <family val="1"/>
    </font>
    <font>
      <b/>
      <sz val="12"/>
      <color theme="1"/>
      <name val="Calibri"/>
      <family val="1"/>
    </font>
    <font>
      <sz val="12"/>
      <color rgb="FFFF0000"/>
      <name val="Calibri"/>
      <family val="1"/>
    </font>
    <font>
      <sz val="20"/>
      <color theme="1"/>
      <name val="Arial"/>
      <family val="2"/>
    </font>
    <font>
      <sz val="12"/>
      <color theme="1"/>
      <name val="Arial"/>
      <family val="2"/>
    </font>
    <font>
      <sz val="16"/>
      <color theme="1"/>
      <name val="Arial"/>
      <family val="2"/>
    </font>
    <font>
      <b/>
      <sz val="12"/>
      <color theme="1"/>
      <name val="Arial"/>
      <family val="2"/>
    </font>
    <font>
      <sz val="12"/>
      <color rgb="FF000000"/>
      <name val="Arial"/>
      <family val="2"/>
    </font>
    <font>
      <b/>
      <sz val="12"/>
      <color rgb="FF000000"/>
      <name val="Arial"/>
      <family val="2"/>
    </font>
    <font>
      <b/>
      <sz val="16"/>
      <color theme="1"/>
      <name val="Arial"/>
      <family val="2"/>
    </font>
    <font>
      <sz val="7"/>
      <color theme="1"/>
      <name val="Arial"/>
      <family val="2"/>
    </font>
    <font>
      <sz val="12"/>
      <color rgb="FF000000"/>
      <name val="Times New Roman"/>
      <family val="1"/>
    </font>
    <font>
      <sz val="11"/>
      <name val="Calibri"/>
      <family val="1"/>
    </font>
    <font>
      <sz val="14"/>
      <color theme="1"/>
      <name val="Arial"/>
      <family val="2"/>
    </font>
    <font>
      <sz val="8"/>
      <color theme="1"/>
      <name val="Arial"/>
      <family val="2"/>
    </font>
    <font>
      <b/>
      <sz val="8"/>
      <color rgb="FF000000"/>
      <name val="Arial"/>
      <family val="2"/>
    </font>
    <font>
      <b/>
      <sz val="8"/>
      <color theme="1"/>
      <name val="Arial"/>
      <family val="2"/>
    </font>
    <font>
      <sz val="8"/>
      <color rgb="FFFF00FF"/>
      <name val="Arial"/>
      <family val="2"/>
    </font>
    <font>
      <b/>
      <sz val="8"/>
      <color rgb="FFFF00FF"/>
      <name val="Arial"/>
      <family val="2"/>
    </font>
    <font>
      <sz val="11"/>
      <color theme="1"/>
      <name val="Arial"/>
      <family val="2"/>
    </font>
    <font>
      <b/>
      <sz val="7"/>
      <color theme="1"/>
      <name val="Arial"/>
      <family val="2"/>
    </font>
    <font>
      <sz val="8"/>
      <color rgb="FF000000"/>
      <name val="Arial"/>
      <family val="2"/>
    </font>
    <font>
      <sz val="11"/>
      <color rgb="FFFF0000"/>
      <name val="Arial"/>
      <family val="2"/>
    </font>
    <font>
      <i/>
      <sz val="12"/>
      <color theme="1"/>
      <name val="Arial"/>
      <family val="2"/>
    </font>
    <font>
      <b/>
      <i/>
      <sz val="12"/>
      <color rgb="FF000000"/>
      <name val="Arial"/>
      <family val="2"/>
    </font>
    <font>
      <i/>
      <sz val="12"/>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top/>
      <bottom style="medium"/>
    </border>
    <border>
      <left/>
      <right/>
      <top/>
      <bottom style="double"/>
    </border>
    <border>
      <left/>
      <right/>
      <top style="medium"/>
      <bottom style="medium"/>
    </border>
    <border>
      <left/>
      <right/>
      <top style="thin"/>
      <bottom style="double"/>
    </border>
    <border>
      <left/>
      <right/>
      <top/>
      <bottom style="thin">
        <color theme="1"/>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68">
    <xf numFmtId="0" fontId="0" fillId="0" borderId="0" xfId="0" applyFont="1" applyAlignment="1">
      <alignment/>
    </xf>
    <xf numFmtId="0" fontId="70" fillId="0" borderId="0" xfId="0" applyFont="1" applyAlignment="1">
      <alignment/>
    </xf>
    <xf numFmtId="0" fontId="71" fillId="0" borderId="0" xfId="0" applyFont="1" applyAlignment="1">
      <alignment/>
    </xf>
    <xf numFmtId="0" fontId="72" fillId="0" borderId="0" xfId="0" applyFont="1" applyAlignment="1">
      <alignment/>
    </xf>
    <xf numFmtId="3" fontId="71" fillId="0" borderId="0" xfId="0" applyNumberFormat="1" applyFont="1" applyAlignment="1">
      <alignment horizontal="right" vertical="center" wrapText="1"/>
    </xf>
    <xf numFmtId="0" fontId="73" fillId="0" borderId="0" xfId="0" applyFont="1" applyAlignment="1">
      <alignment vertical="center" wrapText="1"/>
    </xf>
    <xf numFmtId="0" fontId="73" fillId="0" borderId="0" xfId="0" applyFont="1" applyAlignment="1">
      <alignment horizontal="right" vertical="center" wrapText="1"/>
    </xf>
    <xf numFmtId="0" fontId="71" fillId="0" borderId="10" xfId="0" applyFont="1" applyBorder="1" applyAlignment="1">
      <alignment horizontal="right" vertical="center" wrapText="1"/>
    </xf>
    <xf numFmtId="0" fontId="71" fillId="0" borderId="0" xfId="0" applyFont="1" applyAlignment="1">
      <alignment horizontal="left" vertical="center" wrapText="1" indent="1"/>
    </xf>
    <xf numFmtId="0" fontId="71" fillId="0" borderId="0" xfId="0" applyFont="1" applyAlignment="1">
      <alignment horizontal="justify" vertical="center" wrapText="1"/>
    </xf>
    <xf numFmtId="3" fontId="71" fillId="0" borderId="11" xfId="0" applyNumberFormat="1" applyFont="1" applyBorder="1" applyAlignment="1">
      <alignment horizontal="right" vertical="center" wrapText="1"/>
    </xf>
    <xf numFmtId="3" fontId="74" fillId="0" borderId="0" xfId="0" applyNumberFormat="1" applyFont="1" applyAlignment="1">
      <alignment horizontal="right" vertical="center" wrapText="1"/>
    </xf>
    <xf numFmtId="3" fontId="71" fillId="0" borderId="12" xfId="0" applyNumberFormat="1" applyFont="1" applyBorder="1" applyAlignment="1">
      <alignment horizontal="right" vertical="center" wrapText="1"/>
    </xf>
    <xf numFmtId="3" fontId="75" fillId="0" borderId="11" xfId="0" applyNumberFormat="1" applyFont="1" applyBorder="1" applyAlignment="1">
      <alignment horizontal="right" vertical="center" wrapText="1"/>
    </xf>
    <xf numFmtId="3" fontId="75" fillId="0" borderId="0" xfId="0" applyNumberFormat="1" applyFont="1" applyAlignment="1">
      <alignment horizontal="right" vertical="center" wrapText="1"/>
    </xf>
    <xf numFmtId="0" fontId="76" fillId="0" borderId="0" xfId="0" applyFont="1" applyAlignment="1">
      <alignment/>
    </xf>
    <xf numFmtId="0" fontId="71" fillId="0" borderId="0" xfId="0" applyFont="1" applyAlignment="1">
      <alignment vertical="center" wrapText="1"/>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73" fillId="0" borderId="11" xfId="0" applyFont="1" applyBorder="1" applyAlignment="1">
      <alignment horizontal="justify" vertical="center" wrapText="1"/>
    </xf>
    <xf numFmtId="0" fontId="8" fillId="0" borderId="0" xfId="0" applyFont="1" applyAlignment="1">
      <alignment horizontal="right"/>
    </xf>
    <xf numFmtId="0" fontId="75" fillId="0" borderId="0" xfId="0" applyFont="1" applyAlignment="1">
      <alignment vertical="center" wrapText="1"/>
    </xf>
    <xf numFmtId="0" fontId="74" fillId="0" borderId="0" xfId="0" applyFont="1" applyAlignment="1">
      <alignment vertical="center" wrapText="1"/>
    </xf>
    <xf numFmtId="0" fontId="73" fillId="0" borderId="0" xfId="0" applyFont="1" applyAlignment="1">
      <alignment horizontal="justify" vertical="center" wrapText="1"/>
    </xf>
    <xf numFmtId="0" fontId="75" fillId="0" borderId="0" xfId="0" applyFont="1" applyAlignment="1">
      <alignment horizontal="right" vertical="center" wrapText="1" indent="1"/>
    </xf>
    <xf numFmtId="0" fontId="74" fillId="0" borderId="0" xfId="0" applyFont="1" applyAlignment="1">
      <alignment horizontal="right" vertical="center" wrapText="1" indent="1"/>
    </xf>
    <xf numFmtId="0" fontId="74" fillId="0" borderId="0" xfId="0" applyFont="1" applyAlignment="1">
      <alignment horizontal="justify" vertical="center" wrapText="1"/>
    </xf>
    <xf numFmtId="0" fontId="71" fillId="0" borderId="0" xfId="0" applyFont="1" applyAlignment="1">
      <alignment horizontal="left" vertical="center" wrapText="1"/>
    </xf>
    <xf numFmtId="0" fontId="73" fillId="0" borderId="0" xfId="0" applyFont="1" applyAlignment="1">
      <alignment horizontal="left" vertical="center" wrapText="1"/>
    </xf>
    <xf numFmtId="0" fontId="6" fillId="0" borderId="0" xfId="0" applyFont="1" applyAlignment="1">
      <alignment horizontal="left"/>
    </xf>
    <xf numFmtId="0" fontId="75" fillId="0" borderId="0" xfId="0" applyFont="1" applyAlignment="1">
      <alignment horizontal="left" vertical="center" wrapText="1"/>
    </xf>
    <xf numFmtId="0" fontId="74" fillId="0" borderId="0" xfId="0" applyFont="1" applyAlignment="1">
      <alignment horizontal="left" vertical="center" wrapText="1"/>
    </xf>
    <xf numFmtId="0" fontId="77" fillId="0" borderId="0" xfId="0" applyFont="1" applyAlignment="1">
      <alignment horizontal="right" vertical="center" wrapText="1"/>
    </xf>
    <xf numFmtId="0" fontId="77" fillId="0" borderId="0" xfId="0" applyFont="1" applyAlignment="1">
      <alignment vertical="center" wrapText="1"/>
    </xf>
    <xf numFmtId="3" fontId="75" fillId="0" borderId="12" xfId="0" applyNumberFormat="1" applyFont="1" applyBorder="1" applyAlignment="1">
      <alignment horizontal="right" vertical="center" wrapText="1"/>
    </xf>
    <xf numFmtId="0" fontId="74" fillId="0" borderId="0" xfId="0" applyFont="1" applyAlignment="1">
      <alignment horizontal="left" vertical="center" wrapText="1" indent="1"/>
    </xf>
    <xf numFmtId="0" fontId="78" fillId="0" borderId="0" xfId="0" applyFont="1" applyAlignment="1">
      <alignment horizontal="right" vertical="center" wrapText="1"/>
    </xf>
    <xf numFmtId="0" fontId="78" fillId="0" borderId="0" xfId="0" applyFont="1" applyAlignment="1">
      <alignment vertical="center" wrapText="1"/>
    </xf>
    <xf numFmtId="0" fontId="74" fillId="33" borderId="0" xfId="0" applyFont="1" applyFill="1" applyAlignment="1">
      <alignment horizontal="left" vertical="center" wrapText="1" indent="1"/>
    </xf>
    <xf numFmtId="0" fontId="75" fillId="33" borderId="0" xfId="0" applyFont="1" applyFill="1" applyAlignment="1">
      <alignment horizontal="right" vertical="center" wrapText="1"/>
    </xf>
    <xf numFmtId="0" fontId="79" fillId="0" borderId="0" xfId="0" applyFont="1" applyAlignment="1">
      <alignment/>
    </xf>
    <xf numFmtId="49" fontId="73" fillId="0" borderId="11" xfId="0" applyNumberFormat="1" applyFont="1" applyBorder="1" applyAlignment="1">
      <alignment horizontal="right" vertical="center" wrapText="1"/>
    </xf>
    <xf numFmtId="49" fontId="71" fillId="0" borderId="11" xfId="0" applyNumberFormat="1" applyFont="1" applyBorder="1" applyAlignment="1">
      <alignment horizontal="right" vertical="center" wrapText="1"/>
    </xf>
    <xf numFmtId="0" fontId="80" fillId="0" borderId="0" xfId="0" applyFont="1" applyAlignment="1">
      <alignment vertical="center"/>
    </xf>
    <xf numFmtId="0" fontId="0" fillId="0" borderId="0" xfId="0" applyAlignment="1">
      <alignment vertical="center"/>
    </xf>
    <xf numFmtId="0" fontId="74" fillId="0" borderId="0" xfId="0" applyFont="1" applyFill="1" applyAlignment="1">
      <alignment horizontal="right" vertical="center" wrapText="1"/>
    </xf>
    <xf numFmtId="0" fontId="79" fillId="0" borderId="0" xfId="0" applyFont="1" applyAlignment="1">
      <alignment/>
    </xf>
    <xf numFmtId="0" fontId="71" fillId="0" borderId="0" xfId="0" applyFont="1" applyFill="1" applyAlignment="1">
      <alignment horizontal="left" vertical="center" wrapText="1" indent="1"/>
    </xf>
    <xf numFmtId="0" fontId="75" fillId="0" borderId="0" xfId="0" applyFont="1" applyFill="1" applyAlignment="1">
      <alignment horizontal="right" vertical="center" wrapText="1"/>
    </xf>
    <xf numFmtId="0" fontId="5" fillId="0" borderId="0" xfId="0" applyFont="1" applyFill="1" applyAlignment="1">
      <alignment/>
    </xf>
    <xf numFmtId="3" fontId="75" fillId="0" borderId="0" xfId="0" applyNumberFormat="1" applyFont="1" applyFill="1" applyAlignment="1">
      <alignment horizontal="right" vertical="center" wrapText="1"/>
    </xf>
    <xf numFmtId="0" fontId="75" fillId="0" borderId="10" xfId="0" applyFont="1" applyFill="1" applyBorder="1" applyAlignment="1">
      <alignment horizontal="right" vertical="center" wrapText="1"/>
    </xf>
    <xf numFmtId="0" fontId="5" fillId="0" borderId="0" xfId="0" applyFont="1" applyFill="1" applyAlignment="1">
      <alignment horizontal="justify" vertical="center"/>
    </xf>
    <xf numFmtId="0" fontId="71" fillId="0" borderId="0" xfId="0" applyFont="1" applyFill="1" applyAlignment="1">
      <alignment horizontal="left" vertical="center" wrapText="1"/>
    </xf>
    <xf numFmtId="0" fontId="73" fillId="0" borderId="11" xfId="0" applyFont="1" applyFill="1" applyBorder="1" applyAlignment="1">
      <alignment vertical="center" wrapText="1"/>
    </xf>
    <xf numFmtId="0" fontId="71" fillId="0" borderId="0" xfId="0" applyFont="1" applyFill="1" applyAlignment="1">
      <alignment vertical="center" wrapText="1"/>
    </xf>
    <xf numFmtId="3" fontId="74" fillId="0" borderId="0" xfId="0" applyNumberFormat="1" applyFont="1" applyFill="1" applyAlignment="1">
      <alignment horizontal="right" vertical="center" wrapText="1"/>
    </xf>
    <xf numFmtId="0" fontId="73" fillId="0" borderId="0" xfId="0" applyFont="1" applyFill="1" applyAlignment="1">
      <alignment vertical="center" wrapText="1"/>
    </xf>
    <xf numFmtId="0" fontId="73" fillId="0" borderId="10" xfId="0" applyFont="1" applyFill="1" applyBorder="1" applyAlignment="1">
      <alignment vertical="center" wrapText="1"/>
    </xf>
    <xf numFmtId="0" fontId="73" fillId="0" borderId="10" xfId="0" applyFont="1" applyFill="1" applyBorder="1" applyAlignment="1">
      <alignment horizontal="right" vertical="center" wrapText="1"/>
    </xf>
    <xf numFmtId="0" fontId="71" fillId="0" borderId="10" xfId="0" applyFont="1" applyFill="1" applyBorder="1" applyAlignment="1">
      <alignment horizontal="right" vertical="center" wrapText="1"/>
    </xf>
    <xf numFmtId="0" fontId="71" fillId="0" borderId="10" xfId="0" applyFont="1" applyFill="1" applyBorder="1" applyAlignment="1">
      <alignment vertical="center" wrapText="1"/>
    </xf>
    <xf numFmtId="184" fontId="74" fillId="0" borderId="10" xfId="0" applyNumberFormat="1" applyFont="1" applyFill="1" applyBorder="1" applyAlignment="1">
      <alignment horizontal="right" vertical="center" wrapText="1"/>
    </xf>
    <xf numFmtId="0" fontId="73" fillId="0" borderId="11" xfId="0" applyFont="1" applyFill="1" applyBorder="1" applyAlignment="1">
      <alignment horizontal="justify" vertical="center" wrapText="1"/>
    </xf>
    <xf numFmtId="2" fontId="75" fillId="0" borderId="0" xfId="0" applyNumberFormat="1" applyFont="1" applyFill="1" applyAlignment="1">
      <alignment horizontal="right" vertical="center" wrapText="1"/>
    </xf>
    <xf numFmtId="0" fontId="71" fillId="0" borderId="11" xfId="0" applyFont="1" applyFill="1" applyBorder="1" applyAlignment="1">
      <alignment vertical="center" wrapText="1"/>
    </xf>
    <xf numFmtId="0" fontId="8" fillId="0" borderId="0" xfId="0" applyFont="1" applyFill="1" applyAlignment="1">
      <alignment/>
    </xf>
    <xf numFmtId="0" fontId="8" fillId="0" borderId="0" xfId="0" applyFont="1" applyFill="1" applyAlignment="1">
      <alignment horizontal="right"/>
    </xf>
    <xf numFmtId="0" fontId="80" fillId="0" borderId="0" xfId="0" applyFont="1" applyFill="1" applyAlignment="1">
      <alignment vertical="center"/>
    </xf>
    <xf numFmtId="0" fontId="0" fillId="0" borderId="0" xfId="0" applyFill="1" applyAlignment="1">
      <alignment vertical="center"/>
    </xf>
    <xf numFmtId="0" fontId="0" fillId="0" borderId="0" xfId="0" applyFill="1" applyAlignment="1">
      <alignment/>
    </xf>
    <xf numFmtId="0" fontId="5" fillId="0" borderId="0" xfId="0" applyFont="1" applyAlignment="1">
      <alignment/>
    </xf>
    <xf numFmtId="0" fontId="6" fillId="0" borderId="0" xfId="0" applyFont="1" applyBorder="1" applyAlignment="1">
      <alignment horizontal="right" vertical="center" wrapText="1"/>
    </xf>
    <xf numFmtId="0" fontId="6" fillId="0" borderId="0" xfId="0" applyFont="1" applyBorder="1" applyAlignment="1">
      <alignment horizontal="left" vertical="center" wrapText="1" indent="1"/>
    </xf>
    <xf numFmtId="0" fontId="6" fillId="0" borderId="0" xfId="0" applyFont="1" applyBorder="1" applyAlignment="1">
      <alignment vertical="center" wrapText="1"/>
    </xf>
    <xf numFmtId="0" fontId="9" fillId="0" borderId="0" xfId="0" applyFont="1" applyBorder="1" applyAlignment="1">
      <alignment horizontal="right" vertical="center" wrapText="1"/>
    </xf>
    <xf numFmtId="10" fontId="73" fillId="0" borderId="0" xfId="0" applyNumberFormat="1" applyFont="1" applyBorder="1" applyAlignment="1">
      <alignment horizontal="right" vertical="center" wrapText="1" indent="1"/>
    </xf>
    <xf numFmtId="10" fontId="71" fillId="0" borderId="0" xfId="0" applyNumberFormat="1" applyFont="1" applyBorder="1" applyAlignment="1">
      <alignment horizontal="right" vertical="center" wrapText="1" indent="1"/>
    </xf>
    <xf numFmtId="0" fontId="9" fillId="0" borderId="0" xfId="0" applyFont="1" applyBorder="1" applyAlignment="1">
      <alignment horizontal="center" vertical="center" wrapText="1"/>
    </xf>
    <xf numFmtId="0" fontId="9" fillId="0" borderId="11" xfId="0" applyFont="1" applyBorder="1" applyAlignment="1">
      <alignment horizontal="right" vertical="center" wrapText="1"/>
    </xf>
    <xf numFmtId="0" fontId="6" fillId="0" borderId="11" xfId="0" applyFont="1" applyBorder="1" applyAlignment="1">
      <alignment horizontal="right" vertical="center" wrapText="1"/>
    </xf>
    <xf numFmtId="0" fontId="71" fillId="0" borderId="0" xfId="0" applyFont="1" applyBorder="1" applyAlignment="1">
      <alignment horizontal="justify" vertical="center" wrapText="1"/>
    </xf>
    <xf numFmtId="3" fontId="75" fillId="0" borderId="0" xfId="0" applyNumberFormat="1" applyFont="1" applyBorder="1" applyAlignment="1">
      <alignment horizontal="right" vertical="center" wrapText="1" indent="1"/>
    </xf>
    <xf numFmtId="0" fontId="71" fillId="0" borderId="0" xfId="0" applyFont="1" applyBorder="1" applyAlignment="1">
      <alignment horizontal="left" vertical="center" wrapText="1"/>
    </xf>
    <xf numFmtId="0" fontId="81" fillId="0" borderId="0" xfId="0" applyFont="1" applyBorder="1" applyAlignment="1">
      <alignment horizontal="left" vertical="center" wrapText="1" indent="1"/>
    </xf>
    <xf numFmtId="3" fontId="82" fillId="0" borderId="0" xfId="0" applyNumberFormat="1" applyFont="1" applyBorder="1" applyAlignment="1">
      <alignment horizontal="right" vertical="center" wrapText="1" indent="1"/>
    </xf>
    <xf numFmtId="0" fontId="82" fillId="0" borderId="0" xfId="0" applyFont="1" applyBorder="1" applyAlignment="1">
      <alignment horizontal="right" vertical="center" wrapText="1" indent="1"/>
    </xf>
    <xf numFmtId="0" fontId="75" fillId="0" borderId="0" xfId="0" applyFont="1" applyBorder="1" applyAlignment="1">
      <alignment horizontal="right" vertical="center" wrapText="1" indent="1"/>
    </xf>
    <xf numFmtId="0" fontId="76" fillId="0" borderId="0" xfId="0" applyFont="1" applyAlignment="1">
      <alignment vertical="center"/>
    </xf>
    <xf numFmtId="0" fontId="71" fillId="0" borderId="0" xfId="0" applyFont="1" applyBorder="1" applyAlignment="1">
      <alignment/>
    </xf>
    <xf numFmtId="0" fontId="81" fillId="0" borderId="0" xfId="0" applyFont="1" applyBorder="1" applyAlignment="1">
      <alignment horizontal="justify" vertical="center" wrapText="1"/>
    </xf>
    <xf numFmtId="0" fontId="83" fillId="0" borderId="0" xfId="0" applyFont="1" applyBorder="1" applyAlignment="1">
      <alignment horizontal="justify" vertical="center" wrapText="1"/>
    </xf>
    <xf numFmtId="0" fontId="81" fillId="0" borderId="0" xfId="0" applyFont="1" applyAlignment="1">
      <alignment horizontal="right" vertical="center" wrapText="1"/>
    </xf>
    <xf numFmtId="0" fontId="73" fillId="0" borderId="0" xfId="0" applyFont="1" applyBorder="1" applyAlignment="1">
      <alignment horizontal="right" vertical="center" wrapText="1"/>
    </xf>
    <xf numFmtId="0" fontId="71" fillId="0" borderId="0" xfId="0" applyFont="1" applyBorder="1" applyAlignment="1">
      <alignment horizontal="right" vertical="center" wrapText="1"/>
    </xf>
    <xf numFmtId="0" fontId="74" fillId="0" borderId="0" xfId="0" applyFont="1" applyBorder="1" applyAlignment="1">
      <alignment vertical="center" wrapText="1"/>
    </xf>
    <xf numFmtId="3" fontId="73" fillId="0" borderId="11" xfId="0" applyNumberFormat="1" applyFont="1" applyBorder="1" applyAlignment="1">
      <alignment horizontal="right" vertical="center" wrapText="1"/>
    </xf>
    <xf numFmtId="0" fontId="84" fillId="0" borderId="0" xfId="0" applyFont="1" applyBorder="1" applyAlignment="1">
      <alignment vertical="center"/>
    </xf>
    <xf numFmtId="0" fontId="85" fillId="0" borderId="10" xfId="0" applyFont="1" applyBorder="1" applyAlignment="1">
      <alignment horizontal="right" vertical="center" wrapText="1"/>
    </xf>
    <xf numFmtId="0" fontId="84" fillId="0" borderId="10" xfId="0" applyFont="1" applyBorder="1" applyAlignment="1">
      <alignment horizontal="right" vertical="center" wrapText="1"/>
    </xf>
    <xf numFmtId="0" fontId="71" fillId="0" borderId="0" xfId="0" applyFont="1" applyBorder="1" applyAlignment="1">
      <alignment vertical="center" wrapText="1"/>
    </xf>
    <xf numFmtId="3" fontId="75" fillId="0" borderId="0" xfId="0" applyNumberFormat="1" applyFont="1" applyBorder="1" applyAlignment="1">
      <alignment horizontal="right" vertical="center" wrapText="1"/>
    </xf>
    <xf numFmtId="3" fontId="74" fillId="0" borderId="0" xfId="0" applyNumberFormat="1" applyFont="1" applyBorder="1" applyAlignment="1">
      <alignment horizontal="right" vertical="center" wrapText="1"/>
    </xf>
    <xf numFmtId="10" fontId="75" fillId="0" borderId="0" xfId="0" applyNumberFormat="1" applyFont="1" applyBorder="1" applyAlignment="1">
      <alignment horizontal="right" vertical="center" wrapText="1"/>
    </xf>
    <xf numFmtId="10" fontId="74" fillId="0" borderId="0" xfId="0" applyNumberFormat="1" applyFont="1" applyBorder="1" applyAlignment="1">
      <alignment horizontal="right" vertical="center" wrapText="1"/>
    </xf>
    <xf numFmtId="10" fontId="73" fillId="0" borderId="0" xfId="0" applyNumberFormat="1" applyFont="1" applyBorder="1" applyAlignment="1">
      <alignment horizontal="right" vertical="center" wrapText="1"/>
    </xf>
    <xf numFmtId="10" fontId="73" fillId="0" borderId="11" xfId="0" applyNumberFormat="1" applyFont="1" applyBorder="1" applyAlignment="1">
      <alignment horizontal="right" vertical="center" wrapText="1"/>
    </xf>
    <xf numFmtId="10" fontId="73" fillId="0" borderId="13" xfId="0" applyNumberFormat="1" applyFont="1" applyBorder="1" applyAlignment="1">
      <alignment horizontal="right" vertical="center" wrapText="1"/>
    </xf>
    <xf numFmtId="10" fontId="71" fillId="0" borderId="13" xfId="0" applyNumberFormat="1" applyFont="1" applyBorder="1" applyAlignment="1">
      <alignment horizontal="right" vertical="center" wrapText="1"/>
    </xf>
    <xf numFmtId="0" fontId="86" fillId="0" borderId="0" xfId="0" applyFont="1" applyAlignment="1">
      <alignment/>
    </xf>
    <xf numFmtId="3" fontId="73" fillId="0" borderId="0" xfId="0" applyNumberFormat="1" applyFont="1" applyBorder="1" applyAlignment="1">
      <alignment horizontal="right" vertical="center" wrapText="1"/>
    </xf>
    <xf numFmtId="3" fontId="73" fillId="0" borderId="10" xfId="0" applyNumberFormat="1" applyFont="1" applyBorder="1" applyAlignment="1">
      <alignment horizontal="right" vertical="center" wrapText="1"/>
    </xf>
    <xf numFmtId="2" fontId="74" fillId="0" borderId="0" xfId="0" applyNumberFormat="1" applyFont="1" applyFill="1" applyAlignment="1">
      <alignment horizontal="right" vertical="center" wrapText="1"/>
    </xf>
    <xf numFmtId="37" fontId="74" fillId="0" borderId="0" xfId="0" applyNumberFormat="1" applyFont="1" applyAlignment="1">
      <alignment horizontal="right" vertical="center" wrapText="1"/>
    </xf>
    <xf numFmtId="37" fontId="71" fillId="0" borderId="0" xfId="0" applyNumberFormat="1" applyFont="1" applyAlignment="1">
      <alignment/>
    </xf>
    <xf numFmtId="37" fontId="71" fillId="0" borderId="0" xfId="42" applyNumberFormat="1" applyFont="1" applyAlignment="1">
      <alignment/>
    </xf>
    <xf numFmtId="37" fontId="74" fillId="0" borderId="12" xfId="0" applyNumberFormat="1" applyFont="1" applyFill="1" applyBorder="1" applyAlignment="1">
      <alignment horizontal="right" vertical="center" wrapText="1"/>
    </xf>
    <xf numFmtId="37" fontId="74" fillId="0" borderId="12" xfId="0" applyNumberFormat="1" applyFont="1" applyBorder="1" applyAlignment="1">
      <alignment horizontal="right" vertical="center" wrapText="1"/>
    </xf>
    <xf numFmtId="37" fontId="71" fillId="0" borderId="0" xfId="0" applyNumberFormat="1" applyFont="1" applyAlignment="1">
      <alignment horizontal="right" vertical="center" wrapText="1"/>
    </xf>
    <xf numFmtId="37" fontId="71" fillId="0" borderId="0" xfId="0" applyNumberFormat="1" applyFont="1" applyBorder="1" applyAlignment="1">
      <alignment horizontal="right" vertical="center" wrapText="1"/>
    </xf>
    <xf numFmtId="37" fontId="71" fillId="0" borderId="11" xfId="0" applyNumberFormat="1" applyFont="1" applyBorder="1" applyAlignment="1">
      <alignment horizontal="right" vertical="center" wrapText="1"/>
    </xf>
    <xf numFmtId="183" fontId="75" fillId="0" borderId="0" xfId="42" applyFont="1" applyFill="1" applyAlignment="1">
      <alignment horizontal="right" vertical="center" wrapText="1"/>
    </xf>
    <xf numFmtId="37" fontId="73" fillId="0" borderId="10" xfId="0" applyNumberFormat="1" applyFont="1" applyBorder="1" applyAlignment="1">
      <alignment horizontal="right" vertical="center" wrapText="1"/>
    </xf>
    <xf numFmtId="37" fontId="71" fillId="0" borderId="10" xfId="0" applyNumberFormat="1" applyFont="1" applyBorder="1" applyAlignment="1">
      <alignment horizontal="right" vertical="center" wrapText="1"/>
    </xf>
    <xf numFmtId="38" fontId="71" fillId="0" borderId="0" xfId="0" applyNumberFormat="1" applyFont="1" applyAlignment="1">
      <alignment horizontal="right" vertical="center" wrapText="1"/>
    </xf>
    <xf numFmtId="38" fontId="75" fillId="0" borderId="0" xfId="0" applyNumberFormat="1" applyFont="1" applyAlignment="1">
      <alignment horizontal="right" vertical="center" wrapText="1"/>
    </xf>
    <xf numFmtId="38" fontId="74" fillId="0" borderId="0" xfId="0" applyNumberFormat="1" applyFont="1" applyAlignment="1">
      <alignment horizontal="right" vertical="center" wrapText="1"/>
    </xf>
    <xf numFmtId="38" fontId="74" fillId="0" borderId="11" xfId="0" applyNumberFormat="1" applyFont="1" applyBorder="1" applyAlignment="1">
      <alignment horizontal="right" vertical="center" wrapText="1"/>
    </xf>
    <xf numFmtId="38" fontId="75" fillId="0" borderId="11" xfId="0" applyNumberFormat="1" applyFont="1" applyBorder="1" applyAlignment="1">
      <alignment horizontal="right" vertical="center" wrapText="1"/>
    </xf>
    <xf numFmtId="37" fontId="75" fillId="0" borderId="0" xfId="0" applyNumberFormat="1" applyFont="1" applyAlignment="1">
      <alignment horizontal="right" vertical="center" wrapText="1"/>
    </xf>
    <xf numFmtId="38" fontId="73" fillId="0" borderId="0" xfId="0" applyNumberFormat="1" applyFont="1" applyAlignment="1">
      <alignment horizontal="right" vertical="center" wrapText="1"/>
    </xf>
    <xf numFmtId="38" fontId="73" fillId="0" borderId="11" xfId="0" applyNumberFormat="1" applyFont="1" applyBorder="1" applyAlignment="1">
      <alignment horizontal="right" vertical="center" wrapText="1"/>
    </xf>
    <xf numFmtId="183" fontId="75" fillId="0" borderId="11" xfId="42" applyFont="1" applyFill="1" applyBorder="1" applyAlignment="1">
      <alignment horizontal="right" vertical="center" wrapText="1"/>
    </xf>
    <xf numFmtId="37" fontId="75" fillId="0" borderId="0" xfId="0" applyNumberFormat="1" applyFont="1" applyFill="1" applyAlignment="1">
      <alignment horizontal="right" vertical="center" wrapText="1"/>
    </xf>
    <xf numFmtId="37" fontId="75" fillId="0" borderId="11" xfId="0" applyNumberFormat="1" applyFont="1" applyFill="1" applyBorder="1" applyAlignment="1">
      <alignment horizontal="right" vertical="center" wrapText="1"/>
    </xf>
    <xf numFmtId="37" fontId="75" fillId="0" borderId="10" xfId="0" applyNumberFormat="1" applyFont="1" applyFill="1" applyBorder="1" applyAlignment="1">
      <alignment horizontal="right" vertical="center" wrapText="1"/>
    </xf>
    <xf numFmtId="37" fontId="75" fillId="0" borderId="12" xfId="0" applyNumberFormat="1" applyFont="1" applyFill="1" applyBorder="1" applyAlignment="1">
      <alignment horizontal="right" vertical="center" wrapText="1"/>
    </xf>
    <xf numFmtId="0" fontId="6" fillId="0" borderId="0" xfId="0" applyFont="1" applyFill="1" applyAlignment="1">
      <alignment/>
    </xf>
    <xf numFmtId="0" fontId="71" fillId="0" borderId="0" xfId="0" applyFont="1" applyAlignment="1">
      <alignment horizontal="left" vertical="center" wrapText="1"/>
    </xf>
    <xf numFmtId="0" fontId="71" fillId="0" borderId="0" xfId="0" applyFont="1" applyAlignment="1" quotePrefix="1">
      <alignment horizontal="left" vertical="center" wrapText="1"/>
    </xf>
    <xf numFmtId="184" fontId="75" fillId="0" borderId="10" xfId="0" applyNumberFormat="1" applyFont="1" applyFill="1" applyBorder="1" applyAlignment="1">
      <alignment horizontal="right" vertical="center" wrapText="1"/>
    </xf>
    <xf numFmtId="183" fontId="74" fillId="0" borderId="0" xfId="42" applyFont="1" applyFill="1" applyAlignment="1">
      <alignment horizontal="right" vertical="center" wrapText="1"/>
    </xf>
    <xf numFmtId="183" fontId="74" fillId="0" borderId="11" xfId="42" applyFont="1" applyFill="1" applyBorder="1" applyAlignment="1">
      <alignment horizontal="right" vertical="center" wrapText="1"/>
    </xf>
    <xf numFmtId="186" fontId="75" fillId="0" borderId="0" xfId="0" applyNumberFormat="1" applyFont="1" applyFill="1" applyBorder="1" applyAlignment="1">
      <alignment horizontal="right" vertical="center" wrapText="1"/>
    </xf>
    <xf numFmtId="0" fontId="71" fillId="0" borderId="0" xfId="0" applyFont="1" applyAlignment="1">
      <alignment horizontal="left" vertical="center" wrapText="1" indent="2"/>
    </xf>
    <xf numFmtId="0" fontId="71" fillId="0" borderId="0" xfId="0" applyFont="1" applyAlignment="1">
      <alignment horizontal="justify" vertical="center" wrapText="1"/>
    </xf>
    <xf numFmtId="37" fontId="71" fillId="0" borderId="14" xfId="0" applyNumberFormat="1" applyFont="1" applyBorder="1" applyAlignment="1">
      <alignment vertical="center" wrapText="1"/>
    </xf>
    <xf numFmtId="37" fontId="73" fillId="0" borderId="0" xfId="0" applyNumberFormat="1" applyFont="1" applyBorder="1" applyAlignment="1">
      <alignment horizontal="right" vertical="center" wrapText="1"/>
    </xf>
    <xf numFmtId="37" fontId="73" fillId="0" borderId="11" xfId="0" applyNumberFormat="1" applyFont="1" applyBorder="1" applyAlignment="1">
      <alignment horizontal="right" vertical="center" wrapText="1"/>
    </xf>
    <xf numFmtId="0" fontId="71" fillId="0" borderId="0" xfId="0" applyFont="1" applyAlignment="1">
      <alignment horizontal="right" vertical="center"/>
    </xf>
    <xf numFmtId="3" fontId="71" fillId="0" borderId="0" xfId="0" applyNumberFormat="1" applyFont="1" applyBorder="1" applyAlignment="1">
      <alignment horizontal="right" vertical="center" wrapText="1"/>
    </xf>
    <xf numFmtId="38" fontId="71" fillId="0" borderId="11" xfId="0" applyNumberFormat="1" applyFont="1" applyBorder="1" applyAlignment="1">
      <alignment horizontal="right" vertical="center" wrapText="1"/>
    </xf>
    <xf numFmtId="3" fontId="71" fillId="0" borderId="10" xfId="0" applyNumberFormat="1" applyFont="1" applyBorder="1" applyAlignment="1">
      <alignment horizontal="right" vertical="center" wrapText="1"/>
    </xf>
    <xf numFmtId="10" fontId="71" fillId="0" borderId="0" xfId="0" applyNumberFormat="1" applyFont="1" applyBorder="1" applyAlignment="1">
      <alignment horizontal="right" vertical="center" wrapText="1"/>
    </xf>
    <xf numFmtId="10" fontId="71" fillId="0" borderId="11" xfId="0" applyNumberFormat="1" applyFont="1" applyBorder="1" applyAlignment="1">
      <alignment horizontal="right" vertical="center" wrapText="1"/>
    </xf>
    <xf numFmtId="0" fontId="71" fillId="0" borderId="0" xfId="0" applyFont="1" applyAlignment="1">
      <alignment horizontal="justify" vertical="center" wrapText="1"/>
    </xf>
    <xf numFmtId="186" fontId="74" fillId="0" borderId="0" xfId="0" applyNumberFormat="1" applyFont="1" applyFill="1" applyBorder="1" applyAlignment="1">
      <alignment horizontal="right" vertical="center" wrapText="1"/>
    </xf>
    <xf numFmtId="0" fontId="9" fillId="0" borderId="0" xfId="0" applyFont="1" applyAlignment="1">
      <alignment/>
    </xf>
    <xf numFmtId="37" fontId="74" fillId="0" borderId="0" xfId="0" applyNumberFormat="1" applyFont="1" applyFill="1" applyAlignment="1">
      <alignment horizontal="right" vertical="center" wrapText="1"/>
    </xf>
    <xf numFmtId="37" fontId="74" fillId="0" borderId="11" xfId="0" applyNumberFormat="1" applyFont="1" applyFill="1" applyBorder="1" applyAlignment="1">
      <alignment horizontal="right" vertical="center" wrapText="1"/>
    </xf>
    <xf numFmtId="0" fontId="74" fillId="0" borderId="10" xfId="0" applyFont="1" applyFill="1" applyBorder="1" applyAlignment="1">
      <alignment horizontal="right" vertical="center" wrapText="1"/>
    </xf>
    <xf numFmtId="37" fontId="74" fillId="0" borderId="10" xfId="0" applyNumberFormat="1" applyFont="1" applyFill="1" applyBorder="1" applyAlignment="1">
      <alignment horizontal="right" vertical="center" wrapText="1"/>
    </xf>
    <xf numFmtId="37" fontId="74" fillId="0" borderId="15" xfId="0" applyNumberFormat="1" applyFont="1" applyFill="1" applyBorder="1" applyAlignment="1">
      <alignment horizontal="right" vertical="center" wrapText="1"/>
    </xf>
    <xf numFmtId="0" fontId="71" fillId="0" borderId="0" xfId="0" applyFont="1" applyBorder="1" applyAlignment="1">
      <alignment vertical="center" wrapText="1"/>
    </xf>
    <xf numFmtId="193" fontId="75" fillId="0" borderId="12" xfId="0" applyNumberFormat="1" applyFont="1" applyFill="1" applyBorder="1" applyAlignment="1">
      <alignment horizontal="right" vertical="center" wrapText="1"/>
    </xf>
    <xf numFmtId="193" fontId="74" fillId="0" borderId="12" xfId="0" applyNumberFormat="1" applyFont="1" applyFill="1" applyBorder="1" applyAlignment="1">
      <alignment horizontal="right" vertical="center" wrapText="1"/>
    </xf>
    <xf numFmtId="3" fontId="73" fillId="0" borderId="0" xfId="0" applyNumberFormat="1" applyFont="1" applyAlignment="1">
      <alignment horizontal="right" vertical="center" wrapText="1"/>
    </xf>
    <xf numFmtId="0" fontId="73" fillId="0" borderId="10" xfId="0" applyFont="1" applyBorder="1" applyAlignment="1">
      <alignment horizontal="right" vertical="center" wrapText="1"/>
    </xf>
    <xf numFmtId="3" fontId="73" fillId="0" borderId="12" xfId="0" applyNumberFormat="1" applyFont="1" applyBorder="1" applyAlignment="1">
      <alignment horizontal="right" vertical="center" wrapText="1"/>
    </xf>
    <xf numFmtId="0" fontId="87" fillId="0" borderId="0" xfId="0" applyFont="1" applyAlignment="1">
      <alignment horizontal="right" vertical="center" wrapText="1"/>
    </xf>
    <xf numFmtId="0" fontId="9" fillId="0" borderId="0" xfId="0" applyFont="1" applyFill="1" applyAlignment="1">
      <alignment vertical="center" wrapText="1"/>
    </xf>
    <xf numFmtId="0" fontId="6" fillId="0" borderId="0" xfId="0" applyFont="1" applyFill="1" applyBorder="1" applyAlignment="1">
      <alignment horizontal="left" vertical="center" wrapText="1"/>
    </xf>
    <xf numFmtId="3" fontId="73" fillId="0" borderId="13" xfId="0" applyNumberFormat="1" applyFont="1" applyBorder="1" applyAlignment="1">
      <alignment horizontal="right" vertical="center" wrapText="1"/>
    </xf>
    <xf numFmtId="3" fontId="71" fillId="0" borderId="13" xfId="0" applyNumberFormat="1" applyFont="1" applyBorder="1" applyAlignment="1">
      <alignment horizontal="right" vertical="center" wrapText="1"/>
    </xf>
    <xf numFmtId="0" fontId="75" fillId="0" borderId="0" xfId="0" applyFont="1" applyAlignment="1">
      <alignment horizontal="right" vertical="center" wrapText="1"/>
    </xf>
    <xf numFmtId="0" fontId="75" fillId="0" borderId="11" xfId="0" applyFont="1" applyBorder="1" applyAlignment="1">
      <alignment horizontal="right" vertical="center" wrapText="1"/>
    </xf>
    <xf numFmtId="0" fontId="74" fillId="0" borderId="0" xfId="0" applyFont="1" applyAlignment="1">
      <alignment horizontal="right" vertical="center" wrapText="1"/>
    </xf>
    <xf numFmtId="0" fontId="74" fillId="0" borderId="11" xfId="0" applyFont="1" applyBorder="1" applyAlignment="1">
      <alignment horizontal="right" vertical="center" wrapText="1"/>
    </xf>
    <xf numFmtId="0" fontId="74" fillId="0" borderId="0" xfId="0" applyFont="1" applyAlignment="1">
      <alignment vertical="center" wrapText="1"/>
    </xf>
    <xf numFmtId="0" fontId="71" fillId="0" borderId="0" xfId="0" applyFont="1" applyAlignment="1">
      <alignment horizontal="right" vertical="center" wrapText="1"/>
    </xf>
    <xf numFmtId="0" fontId="71" fillId="0" borderId="11" xfId="0" applyFont="1" applyBorder="1" applyAlignment="1">
      <alignment horizontal="right" vertical="center" wrapText="1"/>
    </xf>
    <xf numFmtId="0" fontId="73" fillId="0" borderId="0" xfId="0" applyFont="1" applyAlignment="1">
      <alignment horizontal="right" vertical="center" wrapText="1"/>
    </xf>
    <xf numFmtId="0" fontId="73" fillId="0" borderId="11" xfId="0" applyFont="1" applyBorder="1" applyAlignment="1">
      <alignment horizontal="right" vertical="center" wrapText="1"/>
    </xf>
    <xf numFmtId="0" fontId="73" fillId="0" borderId="0" xfId="0" applyFont="1" applyFill="1" applyAlignment="1">
      <alignment horizontal="right" vertical="center" wrapText="1"/>
    </xf>
    <xf numFmtId="0" fontId="73" fillId="0" borderId="11" xfId="0" applyFont="1" applyFill="1" applyBorder="1" applyAlignment="1">
      <alignment horizontal="right" vertical="center" wrapText="1"/>
    </xf>
    <xf numFmtId="0" fontId="71" fillId="0" borderId="0" xfId="0" applyFont="1" applyFill="1" applyAlignment="1">
      <alignment horizontal="right" vertical="center" wrapText="1"/>
    </xf>
    <xf numFmtId="0" fontId="71" fillId="0" borderId="11" xfId="0" applyFont="1" applyFill="1" applyBorder="1" applyAlignment="1">
      <alignment horizontal="right" vertical="center" wrapText="1"/>
    </xf>
    <xf numFmtId="3" fontId="88" fillId="0" borderId="0" xfId="0" applyNumberFormat="1" applyFont="1" applyBorder="1" applyAlignment="1">
      <alignment horizontal="right" vertical="center" wrapText="1" indent="1"/>
    </xf>
    <xf numFmtId="0" fontId="88" fillId="0" borderId="0" xfId="0" applyFont="1" applyBorder="1" applyAlignment="1">
      <alignment horizontal="right" vertical="center" wrapText="1" indent="1"/>
    </xf>
    <xf numFmtId="3" fontId="74" fillId="0" borderId="11" xfId="0" applyNumberFormat="1" applyFont="1" applyBorder="1" applyAlignment="1">
      <alignment horizontal="right" vertical="center" wrapText="1"/>
    </xf>
    <xf numFmtId="3" fontId="74" fillId="0" borderId="12" xfId="0" applyNumberFormat="1" applyFont="1" applyBorder="1" applyAlignment="1">
      <alignment horizontal="right" vertical="center" wrapText="1"/>
    </xf>
    <xf numFmtId="3" fontId="75" fillId="0" borderId="0" xfId="0" applyNumberFormat="1" applyFont="1" applyFill="1" applyBorder="1" applyAlignment="1">
      <alignment horizontal="right" vertical="center" wrapText="1"/>
    </xf>
    <xf numFmtId="3" fontId="73" fillId="0" borderId="0" xfId="0" applyNumberFormat="1" applyFont="1" applyFill="1" applyAlignment="1">
      <alignment horizontal="right" vertical="center" wrapText="1"/>
    </xf>
    <xf numFmtId="10" fontId="73" fillId="0" borderId="0" xfId="0" applyNumberFormat="1" applyFont="1" applyFill="1" applyBorder="1" applyAlignment="1">
      <alignment horizontal="right" vertical="center" wrapText="1"/>
    </xf>
    <xf numFmtId="0" fontId="74" fillId="0" borderId="0" xfId="0" applyFont="1" applyFill="1" applyAlignment="1">
      <alignment horizontal="left" vertical="center" wrapText="1" indent="1"/>
    </xf>
    <xf numFmtId="37" fontId="71" fillId="0" borderId="0" xfId="0" applyNumberFormat="1" applyFont="1" applyFill="1" applyAlignment="1">
      <alignment/>
    </xf>
    <xf numFmtId="0" fontId="6" fillId="0" borderId="0" xfId="0" applyFont="1" applyFill="1" applyAlignment="1">
      <alignment vertical="center" wrapText="1"/>
    </xf>
    <xf numFmtId="0" fontId="71" fillId="0" borderId="11" xfId="0" applyFont="1" applyBorder="1" applyAlignment="1">
      <alignment horizontal="right" vertical="center" wrapText="1"/>
    </xf>
    <xf numFmtId="0" fontId="73" fillId="0" borderId="11" xfId="0" applyFont="1" applyBorder="1" applyAlignment="1">
      <alignment horizontal="right" vertical="center" wrapText="1"/>
    </xf>
    <xf numFmtId="10" fontId="71" fillId="0" borderId="0" xfId="59" applyNumberFormat="1" applyFont="1" applyAlignment="1">
      <alignment/>
    </xf>
    <xf numFmtId="0" fontId="75" fillId="0" borderId="0" xfId="0" applyFont="1" applyFill="1" applyAlignment="1">
      <alignment wrapText="1"/>
    </xf>
    <xf numFmtId="0" fontId="71" fillId="0" borderId="0" xfId="0" applyFont="1" applyFill="1" applyAlignment="1">
      <alignment horizontal="right" vertical="center" wrapText="1"/>
    </xf>
    <xf numFmtId="0" fontId="71" fillId="0" borderId="11" xfId="0" applyFont="1" applyFill="1" applyBorder="1" applyAlignment="1">
      <alignment horizontal="right" vertical="center" wrapText="1"/>
    </xf>
    <xf numFmtId="3" fontId="9" fillId="0" borderId="0" xfId="0" applyNumberFormat="1" applyFont="1" applyBorder="1" applyAlignment="1">
      <alignment vertical="center" wrapText="1"/>
    </xf>
    <xf numFmtId="0" fontId="71" fillId="0" borderId="0" xfId="0" applyFont="1" applyFill="1" applyAlignment="1">
      <alignment/>
    </xf>
    <xf numFmtId="37" fontId="74" fillId="0" borderId="0" xfId="0" applyNumberFormat="1" applyFont="1" applyFill="1" applyBorder="1" applyAlignment="1">
      <alignment horizontal="right" vertical="center" wrapText="1"/>
    </xf>
    <xf numFmtId="0" fontId="6" fillId="0" borderId="0" xfId="0" applyFont="1" applyAlignment="1">
      <alignment vertical="center"/>
    </xf>
    <xf numFmtId="37" fontId="73" fillId="0" borderId="14" xfId="0" applyNumberFormat="1" applyFont="1" applyFill="1" applyBorder="1" applyAlignment="1">
      <alignment vertical="center" wrapText="1"/>
    </xf>
    <xf numFmtId="2" fontId="9" fillId="0" borderId="0" xfId="0" applyNumberFormat="1" applyFont="1" applyFill="1" applyAlignment="1">
      <alignment horizontal="right" vertical="center" wrapText="1"/>
    </xf>
    <xf numFmtId="0" fontId="15" fillId="0" borderId="0" xfId="0" applyFont="1" applyFill="1" applyAlignment="1">
      <alignment/>
    </xf>
    <xf numFmtId="0" fontId="89" fillId="0" borderId="0" xfId="0" applyFont="1" applyFill="1" applyAlignment="1">
      <alignment horizontal="right"/>
    </xf>
    <xf numFmtId="0" fontId="90" fillId="0" borderId="0" xfId="0" applyFont="1" applyFill="1" applyAlignment="1" quotePrefix="1">
      <alignment horizontal="left" vertical="center" wrapText="1"/>
    </xf>
    <xf numFmtId="37" fontId="91" fillId="0" borderId="16" xfId="0" applyNumberFormat="1" applyFont="1" applyFill="1" applyBorder="1" applyAlignment="1">
      <alignment horizontal="right" vertical="center" wrapText="1"/>
    </xf>
    <xf numFmtId="37" fontId="92" fillId="0" borderId="17" xfId="0" applyNumberFormat="1" applyFont="1" applyFill="1" applyBorder="1" applyAlignment="1">
      <alignment horizontal="right" vertical="center" wrapText="1"/>
    </xf>
    <xf numFmtId="37" fontId="91" fillId="0" borderId="18" xfId="0" applyNumberFormat="1" applyFont="1" applyFill="1" applyBorder="1" applyAlignment="1">
      <alignment horizontal="right" vertical="center" wrapText="1"/>
    </xf>
    <xf numFmtId="37" fontId="92" fillId="0" borderId="19" xfId="0" applyNumberFormat="1" applyFont="1" applyFill="1" applyBorder="1" applyAlignment="1">
      <alignment horizontal="right" vertical="center" wrapText="1"/>
    </xf>
    <xf numFmtId="0" fontId="6" fillId="0" borderId="0" xfId="0" applyFont="1" applyFill="1" applyAlignment="1">
      <alignment horizontal="left" vertical="center" wrapText="1"/>
    </xf>
    <xf numFmtId="0" fontId="74" fillId="0" borderId="0" xfId="0" applyFont="1" applyFill="1" applyAlignment="1">
      <alignment vertical="center" wrapText="1"/>
    </xf>
    <xf numFmtId="0" fontId="75" fillId="0" borderId="0" xfId="0" applyFont="1" applyFill="1" applyAlignment="1">
      <alignment vertical="center" wrapText="1"/>
    </xf>
    <xf numFmtId="37" fontId="75" fillId="0" borderId="15" xfId="0" applyNumberFormat="1" applyFont="1" applyFill="1" applyBorder="1" applyAlignment="1">
      <alignment horizontal="right" vertical="center" wrapText="1"/>
    </xf>
    <xf numFmtId="38" fontId="74" fillId="0" borderId="0" xfId="0" applyNumberFormat="1" applyFont="1" applyFill="1" applyAlignment="1">
      <alignment horizontal="right" vertical="center" wrapText="1"/>
    </xf>
    <xf numFmtId="0" fontId="71" fillId="0" borderId="0" xfId="0" applyFont="1" applyFill="1" applyAlignment="1">
      <alignment horizontal="justify" vertical="center" wrapText="1"/>
    </xf>
    <xf numFmtId="38" fontId="75" fillId="0" borderId="0" xfId="0" applyNumberFormat="1" applyFont="1" applyFill="1" applyAlignment="1">
      <alignment horizontal="right" vertical="center" wrapText="1"/>
    </xf>
    <xf numFmtId="37" fontId="73" fillId="0" borderId="0" xfId="0" applyNumberFormat="1" applyFont="1" applyFill="1" applyAlignment="1">
      <alignment horizontal="right" vertical="center" wrapText="1"/>
    </xf>
    <xf numFmtId="37" fontId="71" fillId="0" borderId="0" xfId="0" applyNumberFormat="1" applyFont="1" applyFill="1" applyBorder="1" applyAlignment="1">
      <alignment horizontal="right" vertical="center" wrapText="1"/>
    </xf>
    <xf numFmtId="37" fontId="71" fillId="0" borderId="11" xfId="0" applyNumberFormat="1" applyFont="1" applyFill="1" applyBorder="1" applyAlignment="1">
      <alignment horizontal="right" vertical="center" wrapText="1"/>
    </xf>
    <xf numFmtId="3" fontId="71" fillId="0" borderId="11" xfId="0" applyNumberFormat="1" applyFont="1" applyFill="1" applyBorder="1" applyAlignment="1">
      <alignment horizontal="right" vertical="center" wrapText="1"/>
    </xf>
    <xf numFmtId="0" fontId="6" fillId="0" borderId="0" xfId="0" applyFont="1" applyFill="1" applyBorder="1" applyAlignment="1">
      <alignment vertical="center" wrapText="1"/>
    </xf>
    <xf numFmtId="0" fontId="81" fillId="0" borderId="0" xfId="0" applyFont="1" applyFill="1" applyBorder="1" applyAlignment="1">
      <alignment horizontal="justify" vertical="center" wrapText="1"/>
    </xf>
    <xf numFmtId="0" fontId="71" fillId="0" borderId="0" xfId="0" applyFont="1" applyFill="1" applyBorder="1" applyAlignment="1">
      <alignment horizontal="right" vertical="center" wrapText="1"/>
    </xf>
    <xf numFmtId="0" fontId="71" fillId="0" borderId="0" xfId="0" applyFont="1" applyFill="1" applyBorder="1" applyAlignment="1">
      <alignment vertical="center" wrapText="1"/>
    </xf>
    <xf numFmtId="10" fontId="75" fillId="0" borderId="0" xfId="0" applyNumberFormat="1" applyFont="1" applyFill="1" applyBorder="1" applyAlignment="1">
      <alignment horizontal="right" vertical="center" wrapText="1"/>
    </xf>
    <xf numFmtId="10" fontId="74" fillId="0" borderId="0" xfId="0" applyNumberFormat="1" applyFont="1" applyFill="1" applyBorder="1" applyAlignment="1">
      <alignment horizontal="right" vertical="center" wrapText="1"/>
    </xf>
    <xf numFmtId="0" fontId="73" fillId="0" borderId="0" xfId="0" applyFont="1" applyFill="1" applyBorder="1" applyAlignment="1">
      <alignment horizontal="right" vertical="center" wrapText="1"/>
    </xf>
    <xf numFmtId="0" fontId="13" fillId="0" borderId="0" xfId="0" applyFont="1" applyFill="1" applyAlignment="1">
      <alignment horizontal="left" vertical="top" wrapText="1"/>
    </xf>
    <xf numFmtId="0" fontId="70" fillId="0" borderId="0" xfId="0" applyFont="1" applyAlignment="1">
      <alignment horizontal="center"/>
    </xf>
    <xf numFmtId="0" fontId="8" fillId="0" borderId="0" xfId="0" applyFont="1" applyFill="1" applyAlignment="1">
      <alignment vertical="top" wrapText="1"/>
    </xf>
    <xf numFmtId="0" fontId="75" fillId="0" borderId="0" xfId="0" applyFont="1" applyAlignment="1">
      <alignment horizontal="right" vertical="center" wrapText="1"/>
    </xf>
    <xf numFmtId="0" fontId="75" fillId="0" borderId="11" xfId="0" applyFont="1" applyBorder="1" applyAlignment="1">
      <alignment horizontal="right" vertical="center" wrapText="1"/>
    </xf>
    <xf numFmtId="0" fontId="75" fillId="0" borderId="0" xfId="0" applyFont="1" applyFill="1" applyAlignment="1">
      <alignment wrapText="1"/>
    </xf>
    <xf numFmtId="0" fontId="74" fillId="0" borderId="0" xfId="0" applyFont="1" applyAlignment="1">
      <alignment horizontal="right" vertical="center" wrapText="1"/>
    </xf>
    <xf numFmtId="0" fontId="74" fillId="0" borderId="11" xfId="0" applyFont="1" applyBorder="1" applyAlignment="1">
      <alignment horizontal="right" vertical="center" wrapText="1"/>
    </xf>
    <xf numFmtId="0" fontId="74" fillId="0" borderId="0" xfId="0" applyFont="1" applyFill="1" applyAlignment="1">
      <alignment wrapText="1"/>
    </xf>
    <xf numFmtId="0" fontId="6" fillId="0" borderId="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0" xfId="0" applyFont="1" applyBorder="1" applyAlignment="1">
      <alignment vertical="center" wrapText="1"/>
    </xf>
    <xf numFmtId="0" fontId="6" fillId="0" borderId="0" xfId="0" applyFont="1" applyFill="1" applyBorder="1" applyAlignment="1">
      <alignment horizontal="right" vertical="center" wrapText="1"/>
    </xf>
    <xf numFmtId="0" fontId="9" fillId="0" borderId="0" xfId="0" applyFont="1" applyFill="1" applyBorder="1" applyAlignment="1">
      <alignment horizontal="right" vertical="center" wrapText="1"/>
    </xf>
    <xf numFmtId="0" fontId="9" fillId="0" borderId="11" xfId="0" applyFont="1" applyFill="1" applyBorder="1" applyAlignment="1">
      <alignment horizontal="right" vertical="center" wrapText="1"/>
    </xf>
    <xf numFmtId="0" fontId="9" fillId="0" borderId="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6" fillId="0" borderId="11" xfId="0" applyFont="1" applyFill="1" applyBorder="1" applyAlignment="1">
      <alignment horizontal="right" vertical="center" wrapText="1"/>
    </xf>
    <xf numFmtId="0" fontId="71" fillId="0" borderId="0" xfId="0" applyFont="1" applyAlignment="1">
      <alignment horizontal="justify" vertical="center" wrapText="1"/>
    </xf>
    <xf numFmtId="0" fontId="74" fillId="0" borderId="0" xfId="0" applyFont="1" applyAlignment="1">
      <alignment vertical="center" wrapText="1"/>
    </xf>
    <xf numFmtId="0" fontId="71" fillId="0" borderId="0" xfId="0" applyFont="1" applyAlignment="1">
      <alignment horizontal="right" vertical="center" wrapText="1"/>
    </xf>
    <xf numFmtId="0" fontId="71" fillId="0" borderId="11" xfId="0" applyFont="1" applyBorder="1" applyAlignment="1">
      <alignment horizontal="right" vertical="center" wrapText="1"/>
    </xf>
    <xf numFmtId="0" fontId="73" fillId="0" borderId="0" xfId="0" applyFont="1" applyAlignment="1">
      <alignment horizontal="right" vertical="center" wrapText="1"/>
    </xf>
    <xf numFmtId="0" fontId="73" fillId="0" borderId="11" xfId="0" applyFont="1" applyBorder="1" applyAlignment="1">
      <alignment horizontal="right" vertical="center" wrapText="1"/>
    </xf>
    <xf numFmtId="0" fontId="71" fillId="0" borderId="0" xfId="0" applyFont="1" applyFill="1" applyAlignment="1">
      <alignment horizontal="right" vertical="center" wrapText="1"/>
    </xf>
    <xf numFmtId="0" fontId="71" fillId="0" borderId="11" xfId="0" applyFont="1" applyFill="1" applyBorder="1" applyAlignment="1">
      <alignment horizontal="right" vertical="center" wrapText="1"/>
    </xf>
    <xf numFmtId="0" fontId="73" fillId="0" borderId="0" xfId="0" applyFont="1" applyFill="1" applyAlignment="1">
      <alignment horizontal="right" vertical="center" wrapText="1"/>
    </xf>
    <xf numFmtId="0" fontId="73" fillId="0" borderId="11" xfId="0" applyFont="1" applyFill="1" applyBorder="1" applyAlignment="1">
      <alignment horizontal="right" vertical="center" wrapText="1"/>
    </xf>
    <xf numFmtId="0" fontId="71" fillId="0" borderId="0" xfId="0" applyFont="1" applyBorder="1" applyAlignment="1">
      <alignment vertical="center" wrapText="1"/>
    </xf>
    <xf numFmtId="0" fontId="86" fillId="0" borderId="0" xfId="0" applyFont="1" applyAlignment="1">
      <alignment horizontal="left" vertical="center" wrapText="1"/>
    </xf>
    <xf numFmtId="0" fontId="86" fillId="0" borderId="0" xfId="0" applyFont="1" applyAlignment="1">
      <alignment horizontal="left" wrapText="1"/>
    </xf>
    <xf numFmtId="0" fontId="71" fillId="0" borderId="0" xfId="0" applyFont="1" applyBorder="1" applyAlignment="1">
      <alignment horizontal="justify"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4:K22"/>
  <sheetViews>
    <sheetView tabSelected="1" zoomScale="70" zoomScaleNormal="70" zoomScalePageLayoutView="0" workbookViewId="0" topLeftCell="A1">
      <selection activeCell="A1" sqref="A1"/>
    </sheetView>
  </sheetViews>
  <sheetFormatPr defaultColWidth="9.140625" defaultRowHeight="15"/>
  <sheetData>
    <row r="4" spans="2:11" s="1" customFormat="1" ht="25.5">
      <c r="B4" s="237" t="s">
        <v>0</v>
      </c>
      <c r="C4" s="237"/>
      <c r="D4" s="237"/>
      <c r="E4" s="237"/>
      <c r="F4" s="237"/>
      <c r="G4" s="237"/>
      <c r="H4" s="237"/>
      <c r="I4" s="237"/>
      <c r="J4" s="237"/>
      <c r="K4" s="237"/>
    </row>
    <row r="5" s="1" customFormat="1" ht="25.5"/>
    <row r="6" spans="2:11" s="1" customFormat="1" ht="25.5">
      <c r="B6" s="237" t="s">
        <v>1</v>
      </c>
      <c r="C6" s="237"/>
      <c r="D6" s="237"/>
      <c r="E6" s="237"/>
      <c r="F6" s="237"/>
      <c r="G6" s="237"/>
      <c r="H6" s="237"/>
      <c r="I6" s="237"/>
      <c r="J6" s="237"/>
      <c r="K6" s="237"/>
    </row>
    <row r="7" s="1" customFormat="1" ht="25.5"/>
    <row r="8" spans="2:11" s="1" customFormat="1" ht="25.5">
      <c r="B8" s="237" t="s">
        <v>237</v>
      </c>
      <c r="C8" s="237"/>
      <c r="D8" s="237"/>
      <c r="E8" s="237"/>
      <c r="F8" s="237"/>
      <c r="G8" s="237"/>
      <c r="H8" s="237"/>
      <c r="I8" s="237"/>
      <c r="J8" s="237"/>
      <c r="K8" s="237"/>
    </row>
    <row r="9" s="1" customFormat="1" ht="25.5"/>
    <row r="10" spans="2:11" ht="25.5" customHeight="1">
      <c r="B10" s="45" t="s">
        <v>114</v>
      </c>
      <c r="C10" s="45"/>
      <c r="D10" s="45"/>
      <c r="E10" s="45"/>
      <c r="F10" s="45"/>
      <c r="G10" s="45"/>
      <c r="H10" s="45"/>
      <c r="I10" s="45"/>
      <c r="J10" s="45"/>
      <c r="K10" s="45"/>
    </row>
    <row r="11" spans="2:8" ht="25.5" customHeight="1">
      <c r="B11" s="70" t="s">
        <v>185</v>
      </c>
      <c r="C11" s="71"/>
      <c r="D11" s="72"/>
      <c r="E11" s="72"/>
      <c r="F11" s="72"/>
      <c r="G11" s="72"/>
      <c r="H11" s="72"/>
    </row>
    <row r="12" spans="2:8" ht="25.5" customHeight="1">
      <c r="B12" s="70" t="s">
        <v>186</v>
      </c>
      <c r="C12" s="71"/>
      <c r="D12" s="72"/>
      <c r="E12" s="72"/>
      <c r="F12" s="72"/>
      <c r="G12" s="72"/>
      <c r="H12" s="72"/>
    </row>
    <row r="13" spans="2:3" ht="25.5" customHeight="1">
      <c r="B13" s="45" t="s">
        <v>115</v>
      </c>
      <c r="C13" s="46"/>
    </row>
    <row r="14" spans="2:3" ht="25.5" customHeight="1">
      <c r="B14" s="45" t="s">
        <v>116</v>
      </c>
      <c r="C14" s="46"/>
    </row>
    <row r="15" spans="2:3" ht="25.5" customHeight="1">
      <c r="B15" s="45" t="s">
        <v>117</v>
      </c>
      <c r="C15" s="46"/>
    </row>
    <row r="16" spans="2:3" ht="25.5" customHeight="1">
      <c r="B16" s="45" t="s">
        <v>118</v>
      </c>
      <c r="C16" s="46"/>
    </row>
    <row r="17" spans="2:3" ht="25.5" customHeight="1">
      <c r="B17" s="45" t="s">
        <v>119</v>
      </c>
      <c r="C17" s="46"/>
    </row>
    <row r="18" spans="2:3" ht="25.5" customHeight="1">
      <c r="B18" s="45" t="s">
        <v>120</v>
      </c>
      <c r="C18" s="46"/>
    </row>
    <row r="19" spans="2:3" ht="25.5" customHeight="1">
      <c r="B19" s="45" t="s">
        <v>121</v>
      </c>
      <c r="C19" s="46"/>
    </row>
    <row r="20" spans="2:3" ht="25.5" customHeight="1">
      <c r="B20" s="45" t="s">
        <v>113</v>
      </c>
      <c r="C20" s="46"/>
    </row>
    <row r="22" spans="2:11" ht="95.25" customHeight="1">
      <c r="B22" s="236" t="s">
        <v>252</v>
      </c>
      <c r="C22" s="236"/>
      <c r="D22" s="236"/>
      <c r="E22" s="236"/>
      <c r="F22" s="236"/>
      <c r="G22" s="236"/>
      <c r="H22" s="236"/>
      <c r="I22" s="236"/>
      <c r="J22" s="236"/>
      <c r="K22" s="236"/>
    </row>
  </sheetData>
  <sheetProtection/>
  <mergeCells count="4">
    <mergeCell ref="B22:K22"/>
    <mergeCell ref="B4:K4"/>
    <mergeCell ref="B6:K6"/>
    <mergeCell ref="B8:K8"/>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8" r:id="rId1"/>
  <headerFooter scaleWithDoc="0">
    <oddFooter>&amp;R&amp;"Arial,標準"&amp;P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2:C36"/>
  <sheetViews>
    <sheetView zoomScale="70" zoomScaleNormal="70" zoomScalePageLayoutView="0" workbookViewId="0" topLeftCell="A1">
      <selection activeCell="A1" sqref="A1"/>
    </sheetView>
  </sheetViews>
  <sheetFormatPr defaultColWidth="9.140625" defaultRowHeight="21" customHeight="1"/>
  <cols>
    <col min="1" max="1" width="62.140625" style="2" customWidth="1"/>
    <col min="2" max="3" width="21.7109375" style="2" customWidth="1"/>
    <col min="4" max="5" width="9.140625" style="2" customWidth="1"/>
    <col min="6" max="6" width="41.421875" style="2" customWidth="1"/>
    <col min="7" max="16384" width="9.140625" style="2" customWidth="1"/>
  </cols>
  <sheetData>
    <row r="2" ht="21" customHeight="1">
      <c r="A2" s="15" t="s">
        <v>108</v>
      </c>
    </row>
    <row r="3" ht="21" customHeight="1">
      <c r="A3" s="15"/>
    </row>
    <row r="4" spans="2:3" ht="21" customHeight="1">
      <c r="B4" s="50"/>
      <c r="C4" s="50"/>
    </row>
    <row r="5" spans="1:3" s="3" customFormat="1" ht="21" customHeight="1">
      <c r="A5" s="9"/>
      <c r="B5" s="262">
        <v>2021</v>
      </c>
      <c r="C5" s="260">
        <v>2020</v>
      </c>
    </row>
    <row r="6" spans="1:3" ht="21" customHeight="1" thickBot="1">
      <c r="A6" s="16" t="s">
        <v>219</v>
      </c>
      <c r="B6" s="263"/>
      <c r="C6" s="261"/>
    </row>
    <row r="7" spans="1:3" ht="21" customHeight="1">
      <c r="A7" s="9"/>
      <c r="B7" s="185" t="s">
        <v>2</v>
      </c>
      <c r="C7" s="187" t="s">
        <v>2</v>
      </c>
    </row>
    <row r="8" spans="1:3" ht="21" customHeight="1">
      <c r="A8" s="16" t="s">
        <v>86</v>
      </c>
      <c r="B8" s="183"/>
      <c r="C8" s="181"/>
    </row>
    <row r="9" spans="1:3" ht="21" customHeight="1">
      <c r="A9" s="16"/>
      <c r="B9" s="183"/>
      <c r="C9" s="181"/>
    </row>
    <row r="10" spans="1:3" ht="21" customHeight="1">
      <c r="A10" s="16" t="s">
        <v>87</v>
      </c>
      <c r="B10" s="183"/>
      <c r="C10" s="181"/>
    </row>
    <row r="11" spans="1:3" ht="21" customHeight="1">
      <c r="A11" s="8" t="s">
        <v>88</v>
      </c>
      <c r="B11" s="14">
        <v>166208</v>
      </c>
      <c r="C11" s="11">
        <v>132966</v>
      </c>
    </row>
    <row r="12" spans="1:3" ht="21" customHeight="1">
      <c r="A12" s="8" t="s">
        <v>89</v>
      </c>
      <c r="B12" s="14">
        <v>78125</v>
      </c>
      <c r="C12" s="11">
        <v>64768</v>
      </c>
    </row>
    <row r="13" spans="1:3" ht="21" customHeight="1">
      <c r="A13" s="8" t="s">
        <v>90</v>
      </c>
      <c r="B13" s="14">
        <v>23392</v>
      </c>
      <c r="C13" s="11">
        <v>24110</v>
      </c>
    </row>
    <row r="14" spans="1:3" ht="21" customHeight="1">
      <c r="A14" s="8" t="s">
        <v>91</v>
      </c>
      <c r="B14" s="14">
        <v>3070</v>
      </c>
      <c r="C14" s="11">
        <v>1656</v>
      </c>
    </row>
    <row r="15" spans="1:3" ht="21" customHeight="1">
      <c r="A15" s="8" t="s">
        <v>92</v>
      </c>
      <c r="B15" s="14">
        <v>27281</v>
      </c>
      <c r="C15" s="11">
        <v>30523</v>
      </c>
    </row>
    <row r="16" spans="1:3" ht="21" customHeight="1">
      <c r="A16" s="8" t="s">
        <v>93</v>
      </c>
      <c r="B16" s="14">
        <v>44492</v>
      </c>
      <c r="C16" s="11">
        <v>53629</v>
      </c>
    </row>
    <row r="17" spans="1:3" ht="21" customHeight="1">
      <c r="A17" s="8" t="s">
        <v>94</v>
      </c>
      <c r="B17" s="14">
        <v>62000</v>
      </c>
      <c r="C17" s="11">
        <v>74633</v>
      </c>
    </row>
    <row r="18" spans="1:3" ht="21" customHeight="1">
      <c r="A18" s="8" t="s">
        <v>95</v>
      </c>
      <c r="B18" s="14">
        <v>176</v>
      </c>
      <c r="C18" s="11">
        <v>198</v>
      </c>
    </row>
    <row r="19" spans="1:3" ht="21" customHeight="1">
      <c r="A19" s="8" t="s">
        <v>96</v>
      </c>
      <c r="B19" s="14">
        <v>31753</v>
      </c>
      <c r="C19" s="11">
        <v>25579</v>
      </c>
    </row>
    <row r="20" spans="1:3" ht="21" customHeight="1">
      <c r="A20" s="8" t="s">
        <v>97</v>
      </c>
      <c r="B20" s="14">
        <v>145302</v>
      </c>
      <c r="C20" s="11">
        <v>131571</v>
      </c>
    </row>
    <row r="21" spans="1:3" ht="21" customHeight="1">
      <c r="A21" s="16"/>
      <c r="B21" s="176"/>
      <c r="C21" s="178"/>
    </row>
    <row r="22" spans="1:3" ht="21" customHeight="1">
      <c r="A22" s="16" t="s">
        <v>98</v>
      </c>
      <c r="B22" s="176"/>
      <c r="C22" s="178"/>
    </row>
    <row r="23" spans="1:3" ht="54" customHeight="1">
      <c r="A23" s="49" t="s">
        <v>99</v>
      </c>
      <c r="B23" s="14">
        <v>34776</v>
      </c>
      <c r="C23" s="11">
        <v>27809</v>
      </c>
    </row>
    <row r="24" spans="1:3" ht="21" customHeight="1">
      <c r="A24" s="49" t="s">
        <v>100</v>
      </c>
      <c r="B24" s="14">
        <v>349645</v>
      </c>
      <c r="C24" s="11">
        <v>311070</v>
      </c>
    </row>
    <row r="25" spans="1:3" ht="21" customHeight="1">
      <c r="A25" s="49" t="s">
        <v>101</v>
      </c>
      <c r="B25" s="14">
        <v>12079</v>
      </c>
      <c r="C25" s="11">
        <v>10959</v>
      </c>
    </row>
    <row r="26" spans="1:3" ht="21" customHeight="1" thickBot="1">
      <c r="A26" s="49" t="s">
        <v>97</v>
      </c>
      <c r="B26" s="13">
        <v>104906</v>
      </c>
      <c r="C26" s="191">
        <v>101986</v>
      </c>
    </row>
    <row r="27" spans="1:3" ht="21" customHeight="1">
      <c r="A27" s="16"/>
      <c r="B27" s="176"/>
      <c r="C27" s="178"/>
    </row>
    <row r="28" spans="1:3" ht="21" customHeight="1">
      <c r="A28" s="16" t="s">
        <v>102</v>
      </c>
      <c r="B28" s="14">
        <v>1083205</v>
      </c>
      <c r="C28" s="11">
        <f>SUM(C11:C26)</f>
        <v>991457</v>
      </c>
    </row>
    <row r="29" spans="1:3" ht="21" customHeight="1">
      <c r="A29" s="16"/>
      <c r="B29" s="176"/>
      <c r="C29" s="178"/>
    </row>
    <row r="30" spans="1:3" ht="21" customHeight="1">
      <c r="A30" s="16" t="s">
        <v>220</v>
      </c>
      <c r="B30" s="14">
        <v>73611</v>
      </c>
      <c r="C30" s="11">
        <v>66497</v>
      </c>
    </row>
    <row r="31" spans="1:3" ht="21" customHeight="1">
      <c r="A31" s="16"/>
      <c r="B31" s="176"/>
      <c r="C31" s="178"/>
    </row>
    <row r="32" spans="1:3" ht="21" customHeight="1" thickBot="1">
      <c r="A32" s="16" t="s">
        <v>103</v>
      </c>
      <c r="B32" s="13">
        <v>442268</v>
      </c>
      <c r="C32" s="191">
        <v>439910</v>
      </c>
    </row>
    <row r="33" spans="1:3" ht="21" customHeight="1">
      <c r="A33" s="16"/>
      <c r="B33" s="176"/>
      <c r="C33" s="178"/>
    </row>
    <row r="34" spans="1:3" ht="21" customHeight="1" thickBot="1">
      <c r="A34" s="16" t="s">
        <v>104</v>
      </c>
      <c r="B34" s="36">
        <v>1599084</v>
      </c>
      <c r="C34" s="192">
        <f>SUM(C28,C30,C32)</f>
        <v>1497864</v>
      </c>
    </row>
    <row r="35" spans="1:3" ht="21" customHeight="1" thickTop="1">
      <c r="A35" s="16"/>
      <c r="B35" s="183"/>
      <c r="C35" s="6"/>
    </row>
    <row r="36" ht="21" customHeight="1">
      <c r="B36" s="201"/>
    </row>
  </sheetData>
  <sheetProtection/>
  <mergeCells count="2">
    <mergeCell ref="C5:C6"/>
    <mergeCell ref="B5:B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1"/>
  <headerFooter scaleWithDoc="0">
    <oddFooter>&amp;R&amp;"Arial,標準"&amp;P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D22"/>
  <sheetViews>
    <sheetView zoomScale="70" zoomScaleNormal="70" zoomScalePageLayoutView="0" workbookViewId="0" topLeftCell="A1">
      <selection activeCell="A1" sqref="A1"/>
    </sheetView>
  </sheetViews>
  <sheetFormatPr defaultColWidth="9.140625" defaultRowHeight="15"/>
  <cols>
    <col min="1" max="1" width="77.421875" style="2" customWidth="1"/>
    <col min="2" max="3" width="19.8515625" style="2" customWidth="1"/>
    <col min="4" max="16384" width="9.140625" style="2" customWidth="1"/>
  </cols>
  <sheetData>
    <row r="2" ht="20.25">
      <c r="A2" s="90" t="s">
        <v>152</v>
      </c>
    </row>
    <row r="3" spans="1:3" ht="15">
      <c r="A3" s="91"/>
      <c r="B3" s="91"/>
      <c r="C3" s="91"/>
    </row>
    <row r="4" spans="1:4" ht="15.75">
      <c r="A4" s="102"/>
      <c r="B4" s="95"/>
      <c r="C4" s="95"/>
      <c r="D4" s="91"/>
    </row>
    <row r="5" spans="1:4" ht="15.75">
      <c r="A5" s="264" t="s">
        <v>125</v>
      </c>
      <c r="B5" s="95" t="s">
        <v>177</v>
      </c>
      <c r="C5" s="231" t="s">
        <v>177</v>
      </c>
      <c r="D5" s="91"/>
    </row>
    <row r="6" spans="1:4" ht="33" customHeight="1" thickBot="1">
      <c r="A6" s="264"/>
      <c r="B6" s="184">
        <v>2021</v>
      </c>
      <c r="C6" s="182">
        <v>2020</v>
      </c>
      <c r="D6" s="91"/>
    </row>
    <row r="7" spans="1:4" ht="23.25" customHeight="1">
      <c r="A7" s="102" t="s">
        <v>132</v>
      </c>
      <c r="B7" s="103">
        <v>1599084</v>
      </c>
      <c r="C7" s="104">
        <v>1497864</v>
      </c>
      <c r="D7" s="91"/>
    </row>
    <row r="8" spans="1:4" ht="24.75" customHeight="1">
      <c r="A8" s="102" t="s">
        <v>153</v>
      </c>
      <c r="B8" s="105">
        <v>0.0027</v>
      </c>
      <c r="C8" s="106">
        <v>0.0027</v>
      </c>
      <c r="D8" s="91"/>
    </row>
    <row r="9" spans="1:4" ht="15.75">
      <c r="A9" s="102"/>
      <c r="B9" s="95"/>
      <c r="C9" s="96"/>
      <c r="D9" s="91"/>
    </row>
    <row r="10" spans="1:4" ht="23.25" customHeight="1">
      <c r="A10" s="102" t="s">
        <v>154</v>
      </c>
      <c r="B10" s="103">
        <v>9877</v>
      </c>
      <c r="C10" s="104">
        <v>9172</v>
      </c>
      <c r="D10" s="91"/>
    </row>
    <row r="11" spans="1:4" ht="28.5" customHeight="1">
      <c r="A11" s="102" t="s">
        <v>155</v>
      </c>
      <c r="B11" s="105">
        <v>0.0062</v>
      </c>
      <c r="C11" s="106">
        <v>0.0061</v>
      </c>
      <c r="D11" s="91"/>
    </row>
    <row r="12" spans="1:4" ht="35.25" customHeight="1">
      <c r="A12" s="232" t="s">
        <v>251</v>
      </c>
      <c r="B12" s="233">
        <v>2.2858</v>
      </c>
      <c r="C12" s="234">
        <v>2.2964</v>
      </c>
      <c r="D12" s="91"/>
    </row>
    <row r="13" spans="1:4" ht="15.75">
      <c r="A13" s="102"/>
      <c r="B13" s="95"/>
      <c r="C13" s="96"/>
      <c r="D13" s="91"/>
    </row>
    <row r="14" spans="1:4" ht="22.5" customHeight="1">
      <c r="A14" s="102" t="s">
        <v>156</v>
      </c>
      <c r="B14" s="107">
        <v>0.0001</v>
      </c>
      <c r="C14" s="155">
        <v>0.0001</v>
      </c>
      <c r="D14" s="91"/>
    </row>
    <row r="15" spans="1:4" ht="24" customHeight="1" thickBot="1">
      <c r="A15" s="102" t="s">
        <v>157</v>
      </c>
      <c r="B15" s="108">
        <v>0.0023</v>
      </c>
      <c r="C15" s="156">
        <v>0.0023</v>
      </c>
      <c r="D15" s="91"/>
    </row>
    <row r="16" spans="1:4" ht="15.75">
      <c r="A16" s="102"/>
      <c r="B16" s="95"/>
      <c r="C16" s="96"/>
      <c r="D16" s="91"/>
    </row>
    <row r="17" spans="1:4" ht="16.5" thickBot="1">
      <c r="A17" s="102"/>
      <c r="B17" s="235">
        <v>2021</v>
      </c>
      <c r="C17" s="96">
        <v>2020</v>
      </c>
      <c r="D17" s="91"/>
    </row>
    <row r="18" spans="1:4" ht="24" customHeight="1" thickBot="1">
      <c r="A18" s="102" t="s">
        <v>158</v>
      </c>
      <c r="B18" s="109">
        <v>0.0149</v>
      </c>
      <c r="C18" s="110">
        <v>0.0191</v>
      </c>
      <c r="D18" s="91"/>
    </row>
    <row r="20" spans="1:3" s="111" customFormat="1" ht="36" customHeight="1">
      <c r="A20" s="265" t="s">
        <v>159</v>
      </c>
      <c r="B20" s="265"/>
      <c r="C20" s="265"/>
    </row>
    <row r="21" spans="1:3" s="111" customFormat="1" ht="36" customHeight="1">
      <c r="A21" s="266" t="s">
        <v>190</v>
      </c>
      <c r="B21" s="266"/>
      <c r="C21" s="266"/>
    </row>
    <row r="22" spans="1:3" s="111" customFormat="1" ht="34.5" customHeight="1">
      <c r="A22" s="266" t="s">
        <v>191</v>
      </c>
      <c r="B22" s="266"/>
      <c r="C22" s="266"/>
    </row>
  </sheetData>
  <sheetProtection/>
  <mergeCells count="4">
    <mergeCell ref="A5:A6"/>
    <mergeCell ref="A20:C20"/>
    <mergeCell ref="A21:C21"/>
    <mergeCell ref="A22:C2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2" r:id="rId1"/>
  <headerFooter scaleWithDoc="0">
    <oddFooter>&amp;R&amp;"Arial,標準"&amp;P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D18"/>
  <sheetViews>
    <sheetView zoomScale="70" zoomScaleNormal="70" zoomScalePageLayoutView="0" workbookViewId="0" topLeftCell="A1">
      <selection activeCell="A1" sqref="A1"/>
    </sheetView>
  </sheetViews>
  <sheetFormatPr defaultColWidth="9.140625" defaultRowHeight="15"/>
  <cols>
    <col min="1" max="1" width="45.7109375" style="2" customWidth="1"/>
    <col min="2" max="3" width="21.28125" style="2" customWidth="1"/>
    <col min="4" max="16384" width="9.140625" style="2" customWidth="1"/>
  </cols>
  <sheetData>
    <row r="2" ht="20.25">
      <c r="A2" s="15" t="s">
        <v>160</v>
      </c>
    </row>
    <row r="3" spans="1:3" ht="15">
      <c r="A3" s="91"/>
      <c r="B3" s="91"/>
      <c r="C3" s="91"/>
    </row>
    <row r="4" spans="1:4" ht="21.75" customHeight="1">
      <c r="A4" s="267" t="s">
        <v>161</v>
      </c>
      <c r="B4" s="95" t="s">
        <v>67</v>
      </c>
      <c r="C4" s="231" t="s">
        <v>67</v>
      </c>
      <c r="D4" s="91"/>
    </row>
    <row r="5" spans="1:4" ht="21.75" customHeight="1" thickBot="1">
      <c r="A5" s="267"/>
      <c r="B5" s="184">
        <v>2021</v>
      </c>
      <c r="C5" s="182">
        <v>2020</v>
      </c>
      <c r="D5" s="91"/>
    </row>
    <row r="6" spans="1:4" ht="21.75" customHeight="1">
      <c r="A6" s="83" t="s">
        <v>162</v>
      </c>
      <c r="B6" s="132"/>
      <c r="C6" s="126"/>
      <c r="D6" s="91"/>
    </row>
    <row r="7" spans="1:4" ht="21.75" customHeight="1">
      <c r="A7" s="83" t="s">
        <v>163</v>
      </c>
      <c r="B7" s="112">
        <v>224189</v>
      </c>
      <c r="C7" s="152">
        <v>216542</v>
      </c>
      <c r="D7" s="91"/>
    </row>
    <row r="8" spans="1:4" ht="21.75" customHeight="1" thickBot="1">
      <c r="A8" s="83" t="s">
        <v>164</v>
      </c>
      <c r="B8" s="133">
        <v>23476</v>
      </c>
      <c r="C8" s="153">
        <v>23476</v>
      </c>
      <c r="D8" s="91"/>
    </row>
    <row r="9" spans="1:4" ht="21.75" customHeight="1">
      <c r="A9" s="83" t="s">
        <v>165</v>
      </c>
      <c r="B9" s="112">
        <f>SUM(B7:B8)</f>
        <v>247665</v>
      </c>
      <c r="C9" s="152">
        <f>SUM(C7:C8)</f>
        <v>240018</v>
      </c>
      <c r="D9" s="91"/>
    </row>
    <row r="10" spans="1:4" ht="21.75" customHeight="1" thickBot="1">
      <c r="A10" s="83" t="s">
        <v>166</v>
      </c>
      <c r="B10" s="112">
        <v>30174</v>
      </c>
      <c r="C10" s="152">
        <v>29558</v>
      </c>
      <c r="D10" s="91"/>
    </row>
    <row r="11" spans="1:4" ht="21.75" customHeight="1">
      <c r="A11" s="83" t="s">
        <v>167</v>
      </c>
      <c r="B11" s="113">
        <f>SUM(B9:B10)</f>
        <v>277839</v>
      </c>
      <c r="C11" s="154">
        <f>SUM(C9:C10)</f>
        <v>269576</v>
      </c>
      <c r="D11" s="91"/>
    </row>
    <row r="12" spans="1:4" ht="21.75" customHeight="1">
      <c r="A12" s="83"/>
      <c r="B12" s="95"/>
      <c r="C12" s="96"/>
      <c r="D12" s="91"/>
    </row>
    <row r="13" spans="1:4" ht="21.75" customHeight="1">
      <c r="A13" s="83" t="s">
        <v>168</v>
      </c>
      <c r="B13" s="193">
        <v>1296153</v>
      </c>
      <c r="C13" s="104">
        <v>1220000</v>
      </c>
      <c r="D13" s="91"/>
    </row>
    <row r="14" spans="1:4" ht="21.75" customHeight="1">
      <c r="A14" s="83"/>
      <c r="B14" s="95"/>
      <c r="C14" s="96"/>
      <c r="D14" s="91"/>
    </row>
    <row r="15" spans="1:4" ht="21.75" customHeight="1">
      <c r="A15" s="83" t="s">
        <v>169</v>
      </c>
      <c r="B15" s="107">
        <v>0.173</v>
      </c>
      <c r="C15" s="155">
        <v>0.1775</v>
      </c>
      <c r="D15" s="91"/>
    </row>
    <row r="16" spans="1:4" ht="21.75" customHeight="1">
      <c r="A16" s="83" t="s">
        <v>170</v>
      </c>
      <c r="B16" s="107">
        <v>0.1911</v>
      </c>
      <c r="C16" s="155">
        <v>0.1967</v>
      </c>
      <c r="D16" s="91"/>
    </row>
    <row r="17" spans="1:4" ht="21.75" customHeight="1" thickBot="1">
      <c r="A17" s="83" t="s">
        <v>171</v>
      </c>
      <c r="B17" s="108">
        <v>0.2144</v>
      </c>
      <c r="C17" s="156">
        <v>0.221</v>
      </c>
      <c r="D17" s="91"/>
    </row>
    <row r="18" ht="15">
      <c r="D18" s="91"/>
    </row>
  </sheetData>
  <sheetProtection/>
  <mergeCells count="1">
    <mergeCell ref="A4:A5"/>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1"/>
  <headerFooter scaleWithDoc="0">
    <oddFooter>&amp;R&amp;"Arial,標準"&amp;P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P47"/>
  <sheetViews>
    <sheetView zoomScale="70" zoomScaleNormal="70" zoomScalePageLayoutView="0" workbookViewId="0" topLeftCell="A1">
      <selection activeCell="A1" sqref="A1"/>
    </sheetView>
  </sheetViews>
  <sheetFormatPr defaultColWidth="9.140625" defaultRowHeight="15"/>
  <cols>
    <col min="1" max="1" width="71.7109375" style="20" customWidth="1"/>
    <col min="2" max="2" width="25.57421875" style="20" customWidth="1"/>
    <col min="3" max="3" width="25.421875" style="22" customWidth="1"/>
    <col min="4" max="4" width="21.8515625" style="20" customWidth="1"/>
    <col min="5" max="16384" width="9.140625" style="20" customWidth="1"/>
  </cols>
  <sheetData>
    <row r="1" ht="21" customHeight="1"/>
    <row r="2" spans="1:3" ht="21" customHeight="1">
      <c r="A2" s="17" t="s">
        <v>64</v>
      </c>
      <c r="B2" s="211"/>
      <c r="C2" s="212"/>
    </row>
    <row r="3" spans="1:2" ht="13.5" customHeight="1">
      <c r="A3" s="18"/>
      <c r="B3" s="18"/>
    </row>
    <row r="4" spans="1:3" s="18" customFormat="1" ht="21" customHeight="1" thickBot="1">
      <c r="A4" s="21"/>
      <c r="B4" s="43" t="s">
        <v>238</v>
      </c>
      <c r="C4" s="44" t="s">
        <v>221</v>
      </c>
    </row>
    <row r="5" spans="1:3" s="18" customFormat="1" ht="21" customHeight="1" thickBot="1">
      <c r="A5" s="56" t="s">
        <v>172</v>
      </c>
      <c r="B5" s="186" t="s">
        <v>2</v>
      </c>
      <c r="C5" s="188" t="s">
        <v>2</v>
      </c>
    </row>
    <row r="6" spans="1:3" s="18" customFormat="1" ht="21" customHeight="1">
      <c r="A6" s="57" t="s">
        <v>197</v>
      </c>
      <c r="B6" s="205">
        <v>48982</v>
      </c>
      <c r="C6" s="58">
        <v>54474</v>
      </c>
    </row>
    <row r="7" spans="1:3" s="18" customFormat="1" ht="21" customHeight="1">
      <c r="A7" s="57" t="s">
        <v>198</v>
      </c>
      <c r="B7" s="205">
        <v>30430</v>
      </c>
      <c r="C7" s="58">
        <v>35420</v>
      </c>
    </row>
    <row r="8" spans="1:3" s="18" customFormat="1" ht="21" customHeight="1">
      <c r="A8" s="57" t="s">
        <v>199</v>
      </c>
      <c r="B8" s="205">
        <v>29968</v>
      </c>
      <c r="C8" s="58">
        <v>33583</v>
      </c>
    </row>
    <row r="9" spans="1:3" s="18" customFormat="1" ht="21" customHeight="1">
      <c r="A9" s="57" t="s">
        <v>193</v>
      </c>
      <c r="B9" s="205">
        <v>24999</v>
      </c>
      <c r="C9" s="58">
        <v>28468</v>
      </c>
    </row>
    <row r="10" spans="1:3" s="18" customFormat="1" ht="36" customHeight="1">
      <c r="A10" s="57" t="s">
        <v>201</v>
      </c>
      <c r="B10" s="52">
        <v>24348</v>
      </c>
      <c r="C10" s="58">
        <v>27863</v>
      </c>
    </row>
    <row r="11" spans="1:3" s="18" customFormat="1" ht="9" customHeight="1">
      <c r="A11" s="57"/>
      <c r="B11" s="52"/>
      <c r="C11" s="58"/>
    </row>
    <row r="12" spans="1:3" s="18" customFormat="1" ht="21" customHeight="1" thickBot="1">
      <c r="A12" s="59"/>
      <c r="B12" s="43" t="s">
        <v>238</v>
      </c>
      <c r="C12" s="44" t="s">
        <v>221</v>
      </c>
    </row>
    <row r="13" spans="1:3" s="18" customFormat="1" ht="21" customHeight="1" thickBot="1">
      <c r="A13" s="60" t="s">
        <v>60</v>
      </c>
      <c r="B13" s="61" t="s">
        <v>29</v>
      </c>
      <c r="C13" s="62" t="s">
        <v>29</v>
      </c>
    </row>
    <row r="14" spans="1:3" s="18" customFormat="1" ht="21" customHeight="1">
      <c r="A14" s="63" t="s">
        <v>200</v>
      </c>
      <c r="B14" s="142">
        <v>2.1726</v>
      </c>
      <c r="C14" s="64">
        <v>2.5052</v>
      </c>
    </row>
    <row r="15" spans="1:3" s="18" customFormat="1" ht="21" customHeight="1">
      <c r="A15" s="57" t="s">
        <v>61</v>
      </c>
      <c r="B15" s="145">
        <v>1.13</v>
      </c>
      <c r="C15" s="158">
        <v>1.2419628205295004</v>
      </c>
    </row>
    <row r="16" spans="1:3" s="18" customFormat="1" ht="9" customHeight="1">
      <c r="A16" s="59"/>
      <c r="B16" s="185"/>
      <c r="C16" s="187"/>
    </row>
    <row r="17" spans="1:3" s="18" customFormat="1" ht="21" customHeight="1" thickBot="1">
      <c r="A17" s="65"/>
      <c r="B17" s="43" t="s">
        <v>238</v>
      </c>
      <c r="C17" s="44" t="s">
        <v>221</v>
      </c>
    </row>
    <row r="18" spans="1:3" s="18" customFormat="1" ht="21" customHeight="1" thickBot="1">
      <c r="A18" s="56" t="s">
        <v>173</v>
      </c>
      <c r="B18" s="186" t="s">
        <v>2</v>
      </c>
      <c r="C18" s="188" t="s">
        <v>2</v>
      </c>
    </row>
    <row r="19" spans="1:3" s="18" customFormat="1" ht="21" customHeight="1">
      <c r="A19" s="57" t="s">
        <v>41</v>
      </c>
      <c r="B19" s="52">
        <v>3639430</v>
      </c>
      <c r="C19" s="58">
        <v>3320981</v>
      </c>
    </row>
    <row r="20" spans="1:3" s="18" customFormat="1" ht="21" customHeight="1">
      <c r="A20" s="57" t="s">
        <v>62</v>
      </c>
      <c r="B20" s="52">
        <v>52864</v>
      </c>
      <c r="C20" s="58">
        <v>52864</v>
      </c>
    </row>
    <row r="21" spans="1:3" s="18" customFormat="1" ht="21" customHeight="1">
      <c r="A21" s="57" t="s">
        <v>58</v>
      </c>
      <c r="B21" s="52">
        <v>297999</v>
      </c>
      <c r="C21" s="58">
        <v>290302</v>
      </c>
    </row>
    <row r="22" spans="1:3" s="18" customFormat="1" ht="9" customHeight="1">
      <c r="A22" s="59"/>
      <c r="B22" s="50"/>
      <c r="C22" s="47"/>
    </row>
    <row r="23" spans="1:3" s="18" customFormat="1" ht="21" customHeight="1" thickBot="1">
      <c r="A23" s="65"/>
      <c r="B23" s="43" t="s">
        <v>238</v>
      </c>
      <c r="C23" s="44" t="s">
        <v>221</v>
      </c>
    </row>
    <row r="24" spans="1:3" s="18" customFormat="1" ht="21" customHeight="1" thickBot="1">
      <c r="A24" s="56" t="s">
        <v>232</v>
      </c>
      <c r="B24" s="186" t="s">
        <v>63</v>
      </c>
      <c r="C24" s="188" t="s">
        <v>63</v>
      </c>
    </row>
    <row r="25" spans="1:3" s="18" customFormat="1" ht="21" customHeight="1">
      <c r="A25" s="57" t="s">
        <v>202</v>
      </c>
      <c r="B25" s="210">
        <v>0.7</v>
      </c>
      <c r="C25" s="47">
        <v>0.86</v>
      </c>
    </row>
    <row r="26" spans="1:3" s="18" customFormat="1" ht="21" customHeight="1">
      <c r="A26" s="57" t="s">
        <v>203</v>
      </c>
      <c r="B26" s="50">
        <v>7.67</v>
      </c>
      <c r="C26" s="47">
        <v>9.05</v>
      </c>
    </row>
    <row r="27" spans="1:3" s="18" customFormat="1" ht="21" customHeight="1">
      <c r="A27" s="57" t="s">
        <v>204</v>
      </c>
      <c r="B27" s="66">
        <v>33.5</v>
      </c>
      <c r="C27" s="114">
        <v>30.01</v>
      </c>
    </row>
    <row r="28" spans="1:3" s="18" customFormat="1" ht="21" customHeight="1">
      <c r="A28" s="57" t="s">
        <v>205</v>
      </c>
      <c r="B28" s="123">
        <v>68.6</v>
      </c>
      <c r="C28" s="143">
        <v>68.59</v>
      </c>
    </row>
    <row r="29" spans="1:3" s="18" customFormat="1" ht="21" customHeight="1">
      <c r="A29" s="57" t="s">
        <v>206</v>
      </c>
      <c r="B29" s="50"/>
      <c r="C29" s="47"/>
    </row>
    <row r="30" spans="1:3" s="18" customFormat="1" ht="21" customHeight="1">
      <c r="A30" s="49" t="s">
        <v>105</v>
      </c>
      <c r="B30" s="66">
        <v>134.09</v>
      </c>
      <c r="C30" s="114">
        <v>150.45</v>
      </c>
    </row>
    <row r="31" spans="1:3" s="18" customFormat="1" ht="21" customHeight="1">
      <c r="A31" s="49" t="s">
        <v>106</v>
      </c>
      <c r="B31" s="66">
        <v>134.2</v>
      </c>
      <c r="C31" s="114">
        <v>131.38</v>
      </c>
    </row>
    <row r="32" spans="1:3" s="18" customFormat="1" ht="21" customHeight="1">
      <c r="A32" s="49" t="s">
        <v>174</v>
      </c>
      <c r="B32" s="66">
        <v>134.73</v>
      </c>
      <c r="C32" s="114">
        <v>130.98</v>
      </c>
    </row>
    <row r="33" spans="1:3" s="18" customFormat="1" ht="21" customHeight="1">
      <c r="A33" s="49" t="s">
        <v>175</v>
      </c>
      <c r="B33" s="66">
        <v>146.7</v>
      </c>
      <c r="C33" s="114">
        <v>132.76</v>
      </c>
    </row>
    <row r="34" spans="1:3" s="18" customFormat="1" ht="21" customHeight="1">
      <c r="A34" s="57" t="s">
        <v>207</v>
      </c>
      <c r="B34" s="123"/>
      <c r="C34" s="143"/>
    </row>
    <row r="35" spans="1:3" s="18" customFormat="1" ht="21" customHeight="1">
      <c r="A35" s="49" t="s">
        <v>105</v>
      </c>
      <c r="B35" s="123">
        <v>124.9</v>
      </c>
      <c r="C35" s="143">
        <v>116.6</v>
      </c>
    </row>
    <row r="36" spans="1:3" s="18" customFormat="1" ht="21" customHeight="1">
      <c r="A36" s="49" t="s">
        <v>106</v>
      </c>
      <c r="B36" s="123">
        <v>118.5</v>
      </c>
      <c r="C36" s="143">
        <v>117.49</v>
      </c>
    </row>
    <row r="37" spans="1:3" s="18" customFormat="1" ht="21" customHeight="1">
      <c r="A37" s="49" t="s">
        <v>174</v>
      </c>
      <c r="B37" s="123">
        <v>125.92</v>
      </c>
      <c r="C37" s="143">
        <v>115.3</v>
      </c>
    </row>
    <row r="38" spans="1:3" s="18" customFormat="1" ht="21" customHeight="1">
      <c r="A38" s="49" t="s">
        <v>175</v>
      </c>
      <c r="B38" s="123">
        <v>126.96</v>
      </c>
      <c r="C38" s="143">
        <v>125.31</v>
      </c>
    </row>
    <row r="39" spans="1:3" s="18" customFormat="1" ht="21" customHeight="1" thickBot="1">
      <c r="A39" s="67" t="s">
        <v>208</v>
      </c>
      <c r="B39" s="134">
        <v>21.44</v>
      </c>
      <c r="C39" s="144">
        <v>22.1</v>
      </c>
    </row>
    <row r="40" spans="1:3" ht="9" customHeight="1">
      <c r="A40" s="68"/>
      <c r="B40" s="68"/>
      <c r="C40" s="69"/>
    </row>
    <row r="41" spans="1:3" ht="20.25" customHeight="1">
      <c r="A41" s="238" t="s">
        <v>210</v>
      </c>
      <c r="B41" s="238"/>
      <c r="C41" s="238"/>
    </row>
    <row r="42" spans="1:3" ht="44.25" customHeight="1">
      <c r="A42" s="238" t="s">
        <v>209</v>
      </c>
      <c r="B42" s="238"/>
      <c r="C42" s="238"/>
    </row>
    <row r="43" spans="1:3" ht="20.25" customHeight="1">
      <c r="A43" s="238" t="s">
        <v>233</v>
      </c>
      <c r="B43" s="238"/>
      <c r="C43" s="238"/>
    </row>
    <row r="44" spans="1:3" ht="32.25" customHeight="1">
      <c r="A44" s="238" t="s">
        <v>211</v>
      </c>
      <c r="B44" s="238"/>
      <c r="C44" s="238"/>
    </row>
    <row r="45" spans="1:16" ht="33" customHeight="1">
      <c r="A45" s="238" t="s">
        <v>212</v>
      </c>
      <c r="B45" s="238"/>
      <c r="C45" s="238"/>
      <c r="D45" s="42"/>
      <c r="E45" s="42"/>
      <c r="F45" s="42"/>
      <c r="G45" s="42"/>
      <c r="H45" s="42"/>
      <c r="I45" s="42"/>
      <c r="J45" s="42"/>
      <c r="K45" s="42"/>
      <c r="L45" s="42"/>
      <c r="M45" s="42"/>
      <c r="N45" s="42"/>
      <c r="O45" s="42"/>
      <c r="P45" s="42"/>
    </row>
    <row r="46" spans="1:16" ht="33" customHeight="1">
      <c r="A46" s="238"/>
      <c r="B46" s="238"/>
      <c r="C46" s="238"/>
      <c r="D46" s="48"/>
      <c r="E46" s="48"/>
      <c r="F46" s="48"/>
      <c r="G46" s="48"/>
      <c r="H46" s="48"/>
      <c r="I46" s="48"/>
      <c r="J46" s="48"/>
      <c r="K46" s="48"/>
      <c r="L46" s="48"/>
      <c r="M46" s="48"/>
      <c r="N46" s="48"/>
      <c r="O46" s="48"/>
      <c r="P46" s="48"/>
    </row>
    <row r="47" spans="1:3" ht="14.25">
      <c r="A47" s="68"/>
      <c r="B47" s="68"/>
      <c r="C47" s="69"/>
    </row>
  </sheetData>
  <sheetProtection/>
  <mergeCells count="6">
    <mergeCell ref="A45:C45"/>
    <mergeCell ref="A46:C46"/>
    <mergeCell ref="A41:C41"/>
    <mergeCell ref="A42:C42"/>
    <mergeCell ref="A44:C44"/>
    <mergeCell ref="A43:C43"/>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8" r:id="rId1"/>
  <headerFooter scaleWithDoc="0">
    <oddFooter>&amp;R&amp;"Arial,標準"&amp;P</oddFooter>
  </headerFooter>
  <ignoredErrors>
    <ignoredError sqref="B4:C4 B12:C12 B17:C23"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2:I61"/>
  <sheetViews>
    <sheetView zoomScale="70" zoomScaleNormal="70" zoomScalePageLayoutView="0" workbookViewId="0" topLeftCell="A1">
      <selection activeCell="D10" sqref="D10"/>
    </sheetView>
  </sheetViews>
  <sheetFormatPr defaultColWidth="9.140625" defaultRowHeight="15"/>
  <cols>
    <col min="1" max="1" width="95.28125" style="18" customWidth="1"/>
    <col min="2" max="2" width="24.140625" style="159" customWidth="1"/>
    <col min="3" max="3" width="24.140625" style="18" customWidth="1"/>
    <col min="4" max="4" width="15.7109375" style="18" customWidth="1"/>
    <col min="5" max="6" width="9.140625" style="18" customWidth="1"/>
    <col min="7" max="7" width="53.421875" style="31" customWidth="1"/>
    <col min="8" max="9" width="21.7109375" style="18" customWidth="1"/>
    <col min="10" max="16384" width="9.140625" style="18" customWidth="1"/>
  </cols>
  <sheetData>
    <row r="1" ht="21" customHeight="1"/>
    <row r="2" spans="1:9" s="19" customFormat="1" ht="21" customHeight="1">
      <c r="A2" s="54" t="s">
        <v>178</v>
      </c>
      <c r="B2" s="17"/>
      <c r="G2" s="31"/>
      <c r="H2" s="18"/>
      <c r="I2" s="18"/>
    </row>
    <row r="3" spans="1:7" ht="9" customHeight="1">
      <c r="A3" s="31"/>
      <c r="G3" s="18"/>
    </row>
    <row r="4" spans="1:7" ht="21" customHeight="1">
      <c r="A4" s="29"/>
      <c r="B4" s="185"/>
      <c r="C4" s="187"/>
      <c r="G4" s="18"/>
    </row>
    <row r="5" spans="1:7" ht="21" customHeight="1" thickBot="1">
      <c r="A5" s="140" t="s">
        <v>218</v>
      </c>
      <c r="B5" s="43" t="s">
        <v>238</v>
      </c>
      <c r="C5" s="44" t="s">
        <v>221</v>
      </c>
      <c r="G5" s="18"/>
    </row>
    <row r="6" spans="1:7" ht="21" customHeight="1">
      <c r="A6" s="29"/>
      <c r="B6" s="183" t="s">
        <v>2</v>
      </c>
      <c r="C6" s="181" t="s">
        <v>2</v>
      </c>
      <c r="G6" s="18"/>
    </row>
    <row r="7" spans="1:7" ht="7.5" customHeight="1">
      <c r="A7" s="32"/>
      <c r="B7" s="26"/>
      <c r="C7" s="27"/>
      <c r="G7" s="18"/>
    </row>
    <row r="8" spans="1:7" ht="21" customHeight="1">
      <c r="A8" s="29" t="s">
        <v>3</v>
      </c>
      <c r="B8" s="135">
        <v>40298</v>
      </c>
      <c r="C8" s="160">
        <v>49928</v>
      </c>
      <c r="G8" s="18"/>
    </row>
    <row r="9" spans="1:7" ht="21" customHeight="1">
      <c r="A9" s="213" t="s">
        <v>240</v>
      </c>
      <c r="B9" s="214">
        <v>39482</v>
      </c>
      <c r="C9" s="215">
        <v>48755</v>
      </c>
      <c r="G9" s="18"/>
    </row>
    <row r="10" spans="1:7" ht="21" customHeight="1">
      <c r="A10" s="213" t="s">
        <v>241</v>
      </c>
      <c r="B10" s="216">
        <v>816</v>
      </c>
      <c r="C10" s="217">
        <v>1173</v>
      </c>
      <c r="G10" s="18"/>
    </row>
    <row r="11" spans="1:7" ht="21" customHeight="1" thickBot="1">
      <c r="A11" s="29" t="s">
        <v>4</v>
      </c>
      <c r="B11" s="136">
        <v>-8357</v>
      </c>
      <c r="C11" s="161">
        <v>-15190</v>
      </c>
      <c r="G11" s="18"/>
    </row>
    <row r="12" spans="1:7" ht="21" customHeight="1">
      <c r="A12" s="30" t="s">
        <v>5</v>
      </c>
      <c r="B12" s="135">
        <f>SUM(B8,B11)</f>
        <v>31941</v>
      </c>
      <c r="C12" s="160">
        <f>SUM(C8,C11)</f>
        <v>34738</v>
      </c>
      <c r="G12" s="18"/>
    </row>
    <row r="13" spans="1:7" ht="9" customHeight="1">
      <c r="A13" s="29"/>
      <c r="B13" s="135"/>
      <c r="C13" s="160"/>
      <c r="G13" s="18"/>
    </row>
    <row r="14" spans="1:7" ht="21" customHeight="1">
      <c r="A14" s="29" t="s">
        <v>6</v>
      </c>
      <c r="B14" s="135">
        <v>14803</v>
      </c>
      <c r="C14" s="160">
        <v>13515</v>
      </c>
      <c r="G14" s="18"/>
    </row>
    <row r="15" spans="1:7" ht="21" customHeight="1" thickBot="1">
      <c r="A15" s="29" t="s">
        <v>7</v>
      </c>
      <c r="B15" s="136">
        <v>-2931</v>
      </c>
      <c r="C15" s="161">
        <v>-2673</v>
      </c>
      <c r="G15" s="18"/>
    </row>
    <row r="16" spans="1:7" ht="21" customHeight="1">
      <c r="A16" s="30" t="s">
        <v>8</v>
      </c>
      <c r="B16" s="135">
        <f>SUM(B14:B15)</f>
        <v>11872</v>
      </c>
      <c r="C16" s="160">
        <f>SUM(C14:C15)</f>
        <v>10842</v>
      </c>
      <c r="G16" s="18"/>
    </row>
    <row r="17" spans="1:7" ht="9" customHeight="1">
      <c r="A17" s="29"/>
      <c r="B17" s="135"/>
      <c r="C17" s="160"/>
      <c r="G17" s="18"/>
    </row>
    <row r="18" spans="1:7" ht="21" customHeight="1">
      <c r="A18" s="29" t="s">
        <v>9</v>
      </c>
      <c r="B18" s="135">
        <v>26531</v>
      </c>
      <c r="C18" s="160">
        <v>27990</v>
      </c>
      <c r="G18" s="18"/>
    </row>
    <row r="19" spans="1:7" ht="21" customHeight="1" thickBot="1">
      <c r="A19" s="29" t="s">
        <v>10</v>
      </c>
      <c r="B19" s="136">
        <v>-10827</v>
      </c>
      <c r="C19" s="161">
        <v>-9530</v>
      </c>
      <c r="G19" s="18"/>
    </row>
    <row r="20" spans="1:7" ht="21" customHeight="1">
      <c r="A20" s="30" t="s">
        <v>11</v>
      </c>
      <c r="B20" s="135">
        <f>SUM(B18:B19)</f>
        <v>15704</v>
      </c>
      <c r="C20" s="160">
        <f>SUM(C18:C19)</f>
        <v>18460</v>
      </c>
      <c r="G20" s="18"/>
    </row>
    <row r="21" spans="1:7" ht="9" customHeight="1">
      <c r="A21" s="33"/>
      <c r="B21" s="135"/>
      <c r="C21" s="160"/>
      <c r="G21" s="18"/>
    </row>
    <row r="22" spans="1:7" ht="21" customHeight="1">
      <c r="A22" s="29" t="s">
        <v>12</v>
      </c>
      <c r="B22" s="135">
        <v>5091</v>
      </c>
      <c r="C22" s="160">
        <v>5174</v>
      </c>
      <c r="G22" s="18"/>
    </row>
    <row r="23" spans="1:7" ht="21" customHeight="1">
      <c r="A23" s="218" t="s">
        <v>253</v>
      </c>
      <c r="B23" s="135">
        <v>-1136</v>
      </c>
      <c r="C23" s="160">
        <v>1959</v>
      </c>
      <c r="G23" s="18"/>
    </row>
    <row r="24" spans="1:7" ht="21" customHeight="1">
      <c r="A24" s="218" t="s">
        <v>254</v>
      </c>
      <c r="B24" s="135">
        <v>1120</v>
      </c>
      <c r="C24" s="160">
        <v>4572</v>
      </c>
      <c r="G24" s="18"/>
    </row>
    <row r="25" spans="1:7" ht="21" customHeight="1" thickBot="1">
      <c r="A25" s="29" t="s">
        <v>13</v>
      </c>
      <c r="B25" s="136">
        <v>983</v>
      </c>
      <c r="C25" s="161">
        <v>896</v>
      </c>
      <c r="G25" s="18"/>
    </row>
    <row r="26" spans="1:7" ht="9" customHeight="1">
      <c r="A26" s="29"/>
      <c r="B26" s="135"/>
      <c r="C26" s="160"/>
      <c r="G26" s="18"/>
    </row>
    <row r="27" spans="1:7" ht="21" customHeight="1">
      <c r="A27" s="30" t="s">
        <v>14</v>
      </c>
      <c r="B27" s="135">
        <f>SUM(B12,B16,B20,B22:B25)</f>
        <v>65575</v>
      </c>
      <c r="C27" s="160">
        <f>SUM(C12,C16,C20,C22:C25)</f>
        <v>76641</v>
      </c>
      <c r="G27" s="18"/>
    </row>
    <row r="28" spans="1:7" ht="9" customHeight="1">
      <c r="A28" s="29"/>
      <c r="B28" s="135"/>
      <c r="C28" s="160"/>
      <c r="G28" s="18"/>
    </row>
    <row r="29" spans="1:7" ht="21" customHeight="1">
      <c r="A29" s="29" t="s">
        <v>15</v>
      </c>
      <c r="B29" s="135">
        <v>-28642</v>
      </c>
      <c r="C29" s="160">
        <v>-34113</v>
      </c>
      <c r="G29" s="18"/>
    </row>
    <row r="30" spans="1:7" ht="21" customHeight="1" thickBot="1">
      <c r="A30" s="29" t="s">
        <v>16</v>
      </c>
      <c r="B30" s="136">
        <v>12049</v>
      </c>
      <c r="C30" s="161">
        <v>11946</v>
      </c>
      <c r="G30" s="18"/>
    </row>
    <row r="31" spans="1:7" ht="21" customHeight="1" thickBot="1">
      <c r="A31" s="30" t="s">
        <v>17</v>
      </c>
      <c r="B31" s="136">
        <f>SUM(B29:B30)</f>
        <v>-16593</v>
      </c>
      <c r="C31" s="161">
        <f>SUM(C29:C30)</f>
        <v>-22167</v>
      </c>
      <c r="G31" s="18"/>
    </row>
    <row r="32" spans="1:7" ht="9" customHeight="1">
      <c r="A32" s="29"/>
      <c r="B32" s="135"/>
      <c r="C32" s="160"/>
      <c r="G32" s="18"/>
    </row>
    <row r="33" spans="1:7" ht="21" customHeight="1">
      <c r="A33" s="30" t="s">
        <v>18</v>
      </c>
      <c r="B33" s="135">
        <v>48982</v>
      </c>
      <c r="C33" s="160">
        <v>54474</v>
      </c>
      <c r="G33" s="18"/>
    </row>
    <row r="34" spans="1:7" ht="21" customHeight="1" thickBot="1">
      <c r="A34" s="29" t="s">
        <v>19</v>
      </c>
      <c r="B34" s="136">
        <v>-2145</v>
      </c>
      <c r="C34" s="161">
        <v>-2707</v>
      </c>
      <c r="G34" s="18"/>
    </row>
    <row r="35" spans="1:7" ht="9" customHeight="1">
      <c r="A35" s="29"/>
      <c r="B35" s="135"/>
      <c r="C35" s="160"/>
      <c r="G35" s="18"/>
    </row>
    <row r="36" spans="1:7" ht="21" customHeight="1">
      <c r="A36" s="30" t="s">
        <v>20</v>
      </c>
      <c r="B36" s="135">
        <f>SUM(B33:B34)</f>
        <v>46837</v>
      </c>
      <c r="C36" s="160">
        <f>SUM(C33:C34)</f>
        <v>51767</v>
      </c>
      <c r="G36" s="18"/>
    </row>
    <row r="37" spans="1:7" ht="21" customHeight="1" thickBot="1">
      <c r="A37" s="29" t="s">
        <v>21</v>
      </c>
      <c r="B37" s="136">
        <v>-16407</v>
      </c>
      <c r="C37" s="161">
        <v>-16347</v>
      </c>
      <c r="G37" s="18"/>
    </row>
    <row r="38" spans="1:7" ht="9" customHeight="1">
      <c r="A38" s="29"/>
      <c r="B38" s="135"/>
      <c r="C38" s="160"/>
      <c r="G38" s="18"/>
    </row>
    <row r="39" spans="1:7" ht="21" customHeight="1">
      <c r="A39" s="30" t="s">
        <v>22</v>
      </c>
      <c r="B39" s="135">
        <v>30430</v>
      </c>
      <c r="C39" s="160">
        <f>SUM(C36:C37)</f>
        <v>35420</v>
      </c>
      <c r="G39" s="18"/>
    </row>
    <row r="40" spans="1:7" ht="21" customHeight="1">
      <c r="A40" s="55" t="s">
        <v>242</v>
      </c>
      <c r="B40" s="135">
        <v>-229</v>
      </c>
      <c r="C40" s="160">
        <v>-1622</v>
      </c>
      <c r="G40" s="18"/>
    </row>
    <row r="41" spans="1:7" ht="21" customHeight="1">
      <c r="A41" s="55" t="s">
        <v>234</v>
      </c>
      <c r="B41" s="135">
        <v>-20</v>
      </c>
      <c r="C41" s="160">
        <v>-63</v>
      </c>
      <c r="G41" s="18"/>
    </row>
    <row r="42" spans="1:7" ht="21" customHeight="1" thickBot="1">
      <c r="A42" s="29" t="s">
        <v>222</v>
      </c>
      <c r="B42" s="136">
        <v>-213</v>
      </c>
      <c r="C42" s="161">
        <v>-152</v>
      </c>
      <c r="G42" s="18"/>
    </row>
    <row r="43" spans="1:7" ht="9" customHeight="1">
      <c r="A43" s="29"/>
      <c r="B43" s="135"/>
      <c r="C43" s="160"/>
      <c r="G43" s="18"/>
    </row>
    <row r="44" spans="1:7" ht="21" customHeight="1">
      <c r="A44" s="30" t="s">
        <v>23</v>
      </c>
      <c r="B44" s="135">
        <v>29968</v>
      </c>
      <c r="C44" s="160">
        <f>SUM(C39:C42)</f>
        <v>33583</v>
      </c>
      <c r="G44" s="18"/>
    </row>
    <row r="45" spans="1:7" ht="21" customHeight="1" thickBot="1">
      <c r="A45" s="29" t="s">
        <v>24</v>
      </c>
      <c r="B45" s="136">
        <v>-4969</v>
      </c>
      <c r="C45" s="161">
        <v>-5115</v>
      </c>
      <c r="G45" s="18"/>
    </row>
    <row r="46" spans="1:7" ht="9" customHeight="1">
      <c r="A46" s="29"/>
      <c r="B46" s="135"/>
      <c r="C46" s="160"/>
      <c r="G46" s="18"/>
    </row>
    <row r="47" spans="1:7" ht="21" customHeight="1" thickBot="1">
      <c r="A47" s="30" t="s">
        <v>213</v>
      </c>
      <c r="B47" s="138">
        <v>24999</v>
      </c>
      <c r="C47" s="118">
        <f>SUM(C44:C45)</f>
        <v>28468</v>
      </c>
      <c r="G47" s="18"/>
    </row>
    <row r="48" spans="1:7" ht="9" customHeight="1" thickTop="1">
      <c r="A48" s="29"/>
      <c r="B48" s="135"/>
      <c r="C48" s="160"/>
      <c r="G48" s="18"/>
    </row>
    <row r="49" spans="1:7" ht="21" customHeight="1">
      <c r="A49" s="30" t="s">
        <v>25</v>
      </c>
      <c r="B49" s="135"/>
      <c r="C49" s="160"/>
      <c r="G49" s="18"/>
    </row>
    <row r="50" spans="1:7" ht="21" customHeight="1" thickBot="1">
      <c r="A50" s="8" t="s">
        <v>214</v>
      </c>
      <c r="B50" s="136">
        <v>24348</v>
      </c>
      <c r="C50" s="161">
        <v>27863</v>
      </c>
      <c r="G50" s="18"/>
    </row>
    <row r="51" spans="1:7" ht="21" customHeight="1">
      <c r="A51" s="146" t="s">
        <v>26</v>
      </c>
      <c r="B51" s="135">
        <v>22970</v>
      </c>
      <c r="C51" s="160">
        <v>26487</v>
      </c>
      <c r="G51" s="18"/>
    </row>
    <row r="52" spans="1:7" ht="21" customHeight="1">
      <c r="A52" s="146" t="s">
        <v>215</v>
      </c>
      <c r="B52" s="135">
        <v>1378</v>
      </c>
      <c r="C52" s="160">
        <v>1376</v>
      </c>
      <c r="G52" s="18"/>
    </row>
    <row r="53" spans="1:7" ht="21" customHeight="1" thickBot="1">
      <c r="A53" s="8" t="s">
        <v>216</v>
      </c>
      <c r="B53" s="136">
        <v>651</v>
      </c>
      <c r="C53" s="161">
        <v>605</v>
      </c>
      <c r="G53" s="18"/>
    </row>
    <row r="54" spans="1:7" ht="21" customHeight="1" thickBot="1">
      <c r="A54" s="29"/>
      <c r="B54" s="138">
        <f>SUM(B51:B53)</f>
        <v>24999</v>
      </c>
      <c r="C54" s="118">
        <f>SUM(C51:C53)</f>
        <v>28468</v>
      </c>
      <c r="G54" s="18"/>
    </row>
    <row r="55" spans="1:7" ht="9" customHeight="1" thickTop="1">
      <c r="A55" s="29"/>
      <c r="B55" s="135"/>
      <c r="C55" s="160"/>
      <c r="G55" s="18"/>
    </row>
    <row r="56" spans="1:7" ht="21" customHeight="1" thickBot="1">
      <c r="A56" s="30" t="s">
        <v>28</v>
      </c>
      <c r="B56" s="138">
        <v>11947</v>
      </c>
      <c r="C56" s="118">
        <v>13131</v>
      </c>
      <c r="G56" s="18"/>
    </row>
    <row r="57" spans="1:7" ht="9" customHeight="1" thickTop="1">
      <c r="A57" s="30"/>
      <c r="B57" s="135"/>
      <c r="C57" s="160"/>
      <c r="G57" s="18"/>
    </row>
    <row r="58" spans="1:7" ht="21" customHeight="1">
      <c r="A58" s="30"/>
      <c r="B58" s="135" t="s">
        <v>29</v>
      </c>
      <c r="C58" s="160" t="s">
        <v>29</v>
      </c>
      <c r="G58" s="18"/>
    </row>
    <row r="59" spans="1:7" ht="21" customHeight="1">
      <c r="A59" s="30" t="s">
        <v>194</v>
      </c>
      <c r="B59" s="135"/>
      <c r="C59" s="160"/>
      <c r="G59" s="18"/>
    </row>
    <row r="60" spans="1:7" ht="21" customHeight="1" thickBot="1">
      <c r="A60" s="55" t="s">
        <v>123</v>
      </c>
      <c r="B60" s="166">
        <v>2.1726</v>
      </c>
      <c r="C60" s="167">
        <v>2.5052</v>
      </c>
      <c r="G60" s="18"/>
    </row>
    <row r="61" spans="1:7" ht="21" customHeight="1" thickTop="1">
      <c r="A61" s="141"/>
      <c r="G61" s="18"/>
    </row>
  </sheetData>
  <sheetProtection/>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8" r:id="rId1"/>
  <headerFooter scaleWithDoc="0">
    <oddFooter>&amp;R&amp;"Arial,標準"&amp;P</oddFooter>
  </headerFooter>
  <ignoredErrors>
    <ignoredError sqref="B5:C5"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2:C48"/>
  <sheetViews>
    <sheetView zoomScale="70" zoomScaleNormal="70" zoomScalePageLayoutView="0" workbookViewId="0" topLeftCell="A1">
      <selection activeCell="A1" sqref="A1"/>
    </sheetView>
  </sheetViews>
  <sheetFormatPr defaultColWidth="9.140625" defaultRowHeight="21" customHeight="1"/>
  <cols>
    <col min="1" max="1" width="81.140625" style="18" customWidth="1"/>
    <col min="2" max="2" width="21.7109375" style="159" customWidth="1"/>
    <col min="3" max="3" width="21.7109375" style="18" customWidth="1"/>
    <col min="4" max="16384" width="9.140625" style="18" customWidth="1"/>
  </cols>
  <sheetData>
    <row r="2" ht="21" customHeight="1">
      <c r="A2" s="51" t="s">
        <v>187</v>
      </c>
    </row>
    <row r="4" spans="1:3" ht="21" customHeight="1">
      <c r="A4" s="25"/>
      <c r="B4" s="185"/>
      <c r="C4" s="187"/>
    </row>
    <row r="5" spans="1:3" ht="21" customHeight="1" thickBot="1">
      <c r="A5" s="16" t="s">
        <v>219</v>
      </c>
      <c r="B5" s="184">
        <v>2021</v>
      </c>
      <c r="C5" s="182">
        <v>2020</v>
      </c>
    </row>
    <row r="6" spans="1:3" ht="21" customHeight="1">
      <c r="A6" s="9"/>
      <c r="B6" s="183" t="s">
        <v>2</v>
      </c>
      <c r="C6" s="181" t="s">
        <v>2</v>
      </c>
    </row>
    <row r="7" spans="1:3" ht="21" customHeight="1">
      <c r="A7" s="25" t="s">
        <v>30</v>
      </c>
      <c r="B7" s="183"/>
      <c r="C7" s="181"/>
    </row>
    <row r="8" spans="1:3" ht="20.25" customHeight="1">
      <c r="A8" s="16" t="s">
        <v>107</v>
      </c>
      <c r="B8" s="168">
        <v>465535</v>
      </c>
      <c r="C8" s="4">
        <v>463711</v>
      </c>
    </row>
    <row r="9" spans="1:3" ht="21" customHeight="1">
      <c r="A9" s="16" t="s">
        <v>31</v>
      </c>
      <c r="B9" s="168">
        <v>73537</v>
      </c>
      <c r="C9" s="4">
        <v>60214</v>
      </c>
    </row>
    <row r="10" spans="1:3" ht="21" customHeight="1">
      <c r="A10" s="16" t="s">
        <v>32</v>
      </c>
      <c r="B10" s="168">
        <v>33186</v>
      </c>
      <c r="C10" s="4">
        <v>52856</v>
      </c>
    </row>
    <row r="11" spans="1:3" ht="21" customHeight="1">
      <c r="A11" s="16" t="s">
        <v>33</v>
      </c>
      <c r="B11" s="168">
        <v>203810</v>
      </c>
      <c r="C11" s="4">
        <v>189550</v>
      </c>
    </row>
    <row r="12" spans="1:3" ht="21" customHeight="1">
      <c r="A12" s="16" t="s">
        <v>34</v>
      </c>
      <c r="B12" s="168">
        <v>1597194</v>
      </c>
      <c r="C12" s="4">
        <v>1500416</v>
      </c>
    </row>
    <row r="13" spans="1:3" ht="21" customHeight="1">
      <c r="A13" s="16" t="s">
        <v>35</v>
      </c>
      <c r="B13" s="168">
        <v>1094233</v>
      </c>
      <c r="C13" s="4">
        <v>880485</v>
      </c>
    </row>
    <row r="14" spans="1:3" ht="21" customHeight="1">
      <c r="A14" s="16" t="s">
        <v>36</v>
      </c>
      <c r="B14" s="168">
        <v>1215</v>
      </c>
      <c r="C14" s="4">
        <v>1485</v>
      </c>
    </row>
    <row r="15" spans="1:3" ht="21" customHeight="1">
      <c r="A15" s="16" t="s">
        <v>37</v>
      </c>
      <c r="B15" s="168">
        <v>17722</v>
      </c>
      <c r="C15" s="4">
        <v>18441</v>
      </c>
    </row>
    <row r="16" spans="1:3" ht="21" customHeight="1">
      <c r="A16" s="16" t="s">
        <v>38</v>
      </c>
      <c r="B16" s="168">
        <v>46441</v>
      </c>
      <c r="C16" s="4">
        <v>46855</v>
      </c>
    </row>
    <row r="17" spans="1:3" ht="21" customHeight="1">
      <c r="A17" s="16" t="s">
        <v>179</v>
      </c>
      <c r="B17" s="168">
        <v>93</v>
      </c>
      <c r="C17" s="4">
        <v>138</v>
      </c>
    </row>
    <row r="18" spans="1:3" ht="21" customHeight="1">
      <c r="A18" s="16" t="s">
        <v>39</v>
      </c>
      <c r="B18" s="132">
        <v>192</v>
      </c>
      <c r="C18" s="126">
        <v>95</v>
      </c>
    </row>
    <row r="19" spans="1:3" ht="21" customHeight="1" thickBot="1">
      <c r="A19" s="16" t="s">
        <v>40</v>
      </c>
      <c r="B19" s="168">
        <v>106272</v>
      </c>
      <c r="C19" s="4">
        <v>106735</v>
      </c>
    </row>
    <row r="20" spans="1:3" ht="9" customHeight="1">
      <c r="A20" s="16"/>
      <c r="B20" s="169"/>
      <c r="C20" s="7"/>
    </row>
    <row r="21" spans="1:3" ht="21" customHeight="1" thickBot="1">
      <c r="A21" s="16" t="s">
        <v>41</v>
      </c>
      <c r="B21" s="170">
        <v>3639430</v>
      </c>
      <c r="C21" s="12">
        <v>3320981</v>
      </c>
    </row>
    <row r="22" spans="1:3" ht="21" customHeight="1" thickTop="1">
      <c r="A22" s="16"/>
      <c r="B22" s="183"/>
      <c r="C22" s="181"/>
    </row>
    <row r="23" spans="1:3" ht="21" customHeight="1">
      <c r="A23" s="5" t="s">
        <v>42</v>
      </c>
      <c r="B23" s="183"/>
      <c r="C23" s="181"/>
    </row>
    <row r="24" spans="1:3" ht="21" customHeight="1">
      <c r="A24" s="16" t="s">
        <v>43</v>
      </c>
      <c r="B24" s="168">
        <v>203810</v>
      </c>
      <c r="C24" s="4">
        <v>189550</v>
      </c>
    </row>
    <row r="25" spans="1:3" ht="21" customHeight="1">
      <c r="A25" s="16" t="s">
        <v>44</v>
      </c>
      <c r="B25" s="168">
        <v>486062</v>
      </c>
      <c r="C25" s="4">
        <v>326495</v>
      </c>
    </row>
    <row r="26" spans="1:3" ht="21" customHeight="1">
      <c r="A26" s="16" t="s">
        <v>45</v>
      </c>
      <c r="B26" s="168">
        <v>12520</v>
      </c>
      <c r="C26" s="4">
        <v>20336</v>
      </c>
    </row>
    <row r="27" spans="1:3" ht="21" customHeight="1">
      <c r="A27" s="16" t="s">
        <v>46</v>
      </c>
      <c r="B27" s="168">
        <v>29757</v>
      </c>
      <c r="C27" s="4">
        <v>60313</v>
      </c>
    </row>
    <row r="28" spans="1:3" ht="21" customHeight="1">
      <c r="A28" s="16" t="s">
        <v>47</v>
      </c>
      <c r="B28" s="168">
        <v>2331155</v>
      </c>
      <c r="C28" s="4">
        <v>2183709</v>
      </c>
    </row>
    <row r="29" spans="1:3" ht="21" customHeight="1">
      <c r="A29" s="16" t="s">
        <v>48</v>
      </c>
      <c r="B29" s="168">
        <v>2423</v>
      </c>
      <c r="C29" s="4">
        <v>426</v>
      </c>
    </row>
    <row r="30" spans="1:3" ht="21" customHeight="1">
      <c r="A30" s="16" t="s">
        <v>49</v>
      </c>
      <c r="B30" s="168">
        <v>83041</v>
      </c>
      <c r="C30" s="4">
        <v>71050</v>
      </c>
    </row>
    <row r="31" spans="1:3" ht="21" customHeight="1">
      <c r="A31" s="16" t="s">
        <v>50</v>
      </c>
      <c r="B31" s="168">
        <v>3491</v>
      </c>
      <c r="C31" s="4">
        <v>3979</v>
      </c>
    </row>
    <row r="32" spans="1:3" ht="21" customHeight="1">
      <c r="A32" s="16" t="s">
        <v>51</v>
      </c>
      <c r="B32" s="168">
        <v>5799</v>
      </c>
      <c r="C32" s="4">
        <v>5964</v>
      </c>
    </row>
    <row r="33" spans="1:3" ht="21" customHeight="1" thickBot="1">
      <c r="A33" s="16" t="s">
        <v>52</v>
      </c>
      <c r="B33" s="168">
        <v>153911</v>
      </c>
      <c r="C33" s="4">
        <v>139504</v>
      </c>
    </row>
    <row r="34" spans="1:3" ht="9" customHeight="1">
      <c r="A34" s="16"/>
      <c r="B34" s="169"/>
      <c r="C34" s="7"/>
    </row>
    <row r="35" spans="1:3" ht="21" customHeight="1" thickBot="1">
      <c r="A35" s="16" t="s">
        <v>54</v>
      </c>
      <c r="B35" s="98">
        <v>3311969</v>
      </c>
      <c r="C35" s="10">
        <v>3001326</v>
      </c>
    </row>
    <row r="36" spans="1:3" ht="21" customHeight="1">
      <c r="A36" s="5"/>
      <c r="B36" s="183"/>
      <c r="C36" s="181"/>
    </row>
    <row r="37" spans="1:3" ht="21" customHeight="1">
      <c r="A37" s="5" t="s">
        <v>55</v>
      </c>
      <c r="B37" s="183"/>
      <c r="C37" s="181"/>
    </row>
    <row r="38" spans="1:3" ht="21" customHeight="1">
      <c r="A38" s="16" t="s">
        <v>56</v>
      </c>
      <c r="B38" s="168">
        <v>52864</v>
      </c>
      <c r="C38" s="4">
        <v>52864</v>
      </c>
    </row>
    <row r="39" spans="1:3" ht="21" customHeight="1" thickBot="1">
      <c r="A39" s="16" t="s">
        <v>57</v>
      </c>
      <c r="B39" s="98">
        <v>245135</v>
      </c>
      <c r="C39" s="10">
        <v>237438</v>
      </c>
    </row>
    <row r="40" spans="1:3" ht="9" customHeight="1">
      <c r="A40" s="16"/>
      <c r="B40" s="183"/>
      <c r="C40" s="181"/>
    </row>
    <row r="41" spans="1:3" ht="21" customHeight="1">
      <c r="A41" s="16" t="s">
        <v>58</v>
      </c>
      <c r="B41" s="168">
        <v>297999</v>
      </c>
      <c r="C41" s="4">
        <f>SUM(C38:C39)</f>
        <v>290302</v>
      </c>
    </row>
    <row r="42" spans="1:3" ht="21" customHeight="1">
      <c r="A42" s="16" t="s">
        <v>181</v>
      </c>
      <c r="B42" s="168">
        <v>23476</v>
      </c>
      <c r="C42" s="4">
        <v>23476</v>
      </c>
    </row>
    <row r="43" spans="1:3" ht="21" customHeight="1" thickBot="1">
      <c r="A43" s="16" t="s">
        <v>27</v>
      </c>
      <c r="B43" s="98">
        <v>5986</v>
      </c>
      <c r="C43" s="10">
        <v>5877</v>
      </c>
    </row>
    <row r="44" spans="1:3" ht="9" customHeight="1">
      <c r="A44" s="16"/>
      <c r="B44" s="183"/>
      <c r="C44" s="181"/>
    </row>
    <row r="45" spans="1:3" ht="21" customHeight="1" thickBot="1">
      <c r="A45" s="16" t="s">
        <v>230</v>
      </c>
      <c r="B45" s="98">
        <v>327461</v>
      </c>
      <c r="C45" s="10">
        <v>319655</v>
      </c>
    </row>
    <row r="46" spans="1:3" ht="21" customHeight="1">
      <c r="A46" s="16"/>
      <c r="B46" s="183"/>
      <c r="C46" s="181"/>
    </row>
    <row r="47" spans="1:3" ht="21" customHeight="1" thickBot="1">
      <c r="A47" s="16" t="s">
        <v>59</v>
      </c>
      <c r="B47" s="170">
        <v>3639430</v>
      </c>
      <c r="C47" s="12">
        <f>SUM(C45,C35)</f>
        <v>3320981</v>
      </c>
    </row>
    <row r="48" spans="1:3" ht="21" customHeight="1" thickTop="1">
      <c r="A48" s="35"/>
      <c r="B48" s="171"/>
      <c r="C48" s="34"/>
    </row>
  </sheetData>
  <sheetProtection/>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8" r:id="rId1"/>
  <headerFooter scaleWithDoc="0">
    <oddFooter>&amp;R&amp;"Arial,標準"&amp;P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I96"/>
  <sheetViews>
    <sheetView zoomScale="70" zoomScaleNormal="70" zoomScaleSheetLayoutView="100" zoomScalePageLayoutView="0" workbookViewId="0" topLeftCell="A1">
      <selection activeCell="A1" sqref="A1"/>
    </sheetView>
  </sheetViews>
  <sheetFormatPr defaultColWidth="9.140625" defaultRowHeight="21" customHeight="1"/>
  <cols>
    <col min="1" max="1" width="56.57421875" style="2" customWidth="1"/>
    <col min="2" max="9" width="17.7109375" style="2" customWidth="1"/>
    <col min="10" max="16384" width="9.140625" style="2" customWidth="1"/>
  </cols>
  <sheetData>
    <row r="2" s="3" customFormat="1" ht="21" customHeight="1">
      <c r="A2" s="15" t="s">
        <v>85</v>
      </c>
    </row>
    <row r="3" s="3" customFormat="1" ht="21" customHeight="1">
      <c r="A3" s="15"/>
    </row>
    <row r="4" spans="1:9" ht="21" customHeight="1">
      <c r="A4" s="241" t="s">
        <v>239</v>
      </c>
      <c r="B4" s="176" t="s">
        <v>72</v>
      </c>
      <c r="C4" s="176" t="s">
        <v>111</v>
      </c>
      <c r="D4" s="239" t="s">
        <v>74</v>
      </c>
      <c r="E4" s="239" t="s">
        <v>65</v>
      </c>
      <c r="F4" s="239" t="s">
        <v>66</v>
      </c>
      <c r="G4" s="239" t="s">
        <v>75</v>
      </c>
      <c r="H4" s="239" t="s">
        <v>76</v>
      </c>
      <c r="I4" s="239" t="s">
        <v>77</v>
      </c>
    </row>
    <row r="5" spans="1:9" ht="21" customHeight="1" thickBot="1">
      <c r="A5" s="241"/>
      <c r="B5" s="177" t="s">
        <v>73</v>
      </c>
      <c r="C5" s="177" t="s">
        <v>112</v>
      </c>
      <c r="D5" s="240"/>
      <c r="E5" s="240"/>
      <c r="F5" s="240"/>
      <c r="G5" s="240"/>
      <c r="H5" s="240"/>
      <c r="I5" s="240"/>
    </row>
    <row r="6" spans="1:9" ht="21" customHeight="1">
      <c r="A6" s="37"/>
      <c r="B6" s="176" t="s">
        <v>2</v>
      </c>
      <c r="C6" s="176" t="s">
        <v>2</v>
      </c>
      <c r="D6" s="176" t="s">
        <v>2</v>
      </c>
      <c r="E6" s="176" t="s">
        <v>2</v>
      </c>
      <c r="F6" s="176" t="s">
        <v>2</v>
      </c>
      <c r="G6" s="176" t="s">
        <v>2</v>
      </c>
      <c r="H6" s="176" t="s">
        <v>2</v>
      </c>
      <c r="I6" s="176" t="s">
        <v>2</v>
      </c>
    </row>
    <row r="7" spans="1:9" ht="8.25" customHeight="1">
      <c r="A7" s="180"/>
      <c r="B7" s="176"/>
      <c r="C7" s="176"/>
      <c r="D7" s="176"/>
      <c r="E7" s="176"/>
      <c r="F7" s="176"/>
      <c r="G7" s="176"/>
      <c r="H7" s="176"/>
      <c r="I7" s="176"/>
    </row>
    <row r="8" spans="1:9" ht="21" customHeight="1">
      <c r="A8" s="180" t="s">
        <v>78</v>
      </c>
      <c r="B8" s="176"/>
      <c r="C8" s="176"/>
      <c r="D8" s="176"/>
      <c r="E8" s="176"/>
      <c r="F8" s="176"/>
      <c r="G8" s="176"/>
      <c r="H8" s="176"/>
      <c r="I8" s="176"/>
    </row>
    <row r="9" spans="1:9" ht="21" customHeight="1">
      <c r="A9" s="180" t="s">
        <v>79</v>
      </c>
      <c r="B9" s="135">
        <v>4063</v>
      </c>
      <c r="C9" s="135">
        <v>12411</v>
      </c>
      <c r="D9" s="135">
        <v>9859</v>
      </c>
      <c r="E9" s="135">
        <v>3808</v>
      </c>
      <c r="F9" s="135">
        <v>1800</v>
      </c>
      <c r="G9" s="135">
        <f>SUM(B9:F9)</f>
        <v>31941</v>
      </c>
      <c r="H9" s="135" t="s">
        <v>176</v>
      </c>
      <c r="I9" s="135">
        <f>SUM(G9:H9)</f>
        <v>31941</v>
      </c>
    </row>
    <row r="10" spans="1:9" ht="21" customHeight="1" thickBot="1">
      <c r="A10" s="180" t="s">
        <v>80</v>
      </c>
      <c r="B10" s="136">
        <v>2790</v>
      </c>
      <c r="C10" s="136">
        <v>-1301</v>
      </c>
      <c r="D10" s="136">
        <v>-1264</v>
      </c>
      <c r="E10" s="136">
        <v>-11</v>
      </c>
      <c r="F10" s="136">
        <v>-214</v>
      </c>
      <c r="G10" s="136" t="s">
        <v>176</v>
      </c>
      <c r="H10" s="136" t="s">
        <v>176</v>
      </c>
      <c r="I10" s="136" t="s">
        <v>176</v>
      </c>
    </row>
    <row r="11" spans="1:9" ht="21" customHeight="1">
      <c r="A11" s="180"/>
      <c r="B11" s="135">
        <f aca="true" t="shared" si="0" ref="B11:G11">SUM(B9:B10)</f>
        <v>6853</v>
      </c>
      <c r="C11" s="135">
        <f t="shared" si="0"/>
        <v>11110</v>
      </c>
      <c r="D11" s="135">
        <f t="shared" si="0"/>
        <v>8595</v>
      </c>
      <c r="E11" s="135">
        <f t="shared" si="0"/>
        <v>3797</v>
      </c>
      <c r="F11" s="135">
        <f t="shared" si="0"/>
        <v>1586</v>
      </c>
      <c r="G11" s="135">
        <f t="shared" si="0"/>
        <v>31941</v>
      </c>
      <c r="H11" s="135" t="s">
        <v>176</v>
      </c>
      <c r="I11" s="135">
        <f>SUM(G11:H11)</f>
        <v>31941</v>
      </c>
    </row>
    <row r="12" spans="1:9" ht="11.25" customHeight="1">
      <c r="A12" s="180"/>
      <c r="B12" s="50"/>
      <c r="C12" s="50"/>
      <c r="D12" s="50"/>
      <c r="E12" s="50"/>
      <c r="F12" s="50"/>
      <c r="G12" s="50"/>
      <c r="H12" s="50"/>
      <c r="I12" s="50"/>
    </row>
    <row r="13" spans="1:9" ht="21" customHeight="1">
      <c r="A13" s="180" t="s">
        <v>81</v>
      </c>
      <c r="B13" s="135">
        <v>7663</v>
      </c>
      <c r="C13" s="135">
        <v>4033</v>
      </c>
      <c r="D13" s="135">
        <v>150</v>
      </c>
      <c r="E13" s="135">
        <v>-677</v>
      </c>
      <c r="F13" s="135">
        <v>1240</v>
      </c>
      <c r="G13" s="135">
        <f aca="true" t="shared" si="1" ref="G13:G18">SUM(B13:F13)</f>
        <v>12409</v>
      </c>
      <c r="H13" s="135">
        <v>-537</v>
      </c>
      <c r="I13" s="135">
        <f aca="true" t="shared" si="2" ref="I13:I18">SUM(G13:H13)</f>
        <v>11872</v>
      </c>
    </row>
    <row r="14" spans="1:9" ht="21" customHeight="1">
      <c r="A14" s="180" t="s">
        <v>11</v>
      </c>
      <c r="B14" s="135" t="s">
        <v>176</v>
      </c>
      <c r="C14" s="135" t="s">
        <v>176</v>
      </c>
      <c r="D14" s="135" t="s">
        <v>176</v>
      </c>
      <c r="E14" s="135">
        <v>15726</v>
      </c>
      <c r="F14" s="135" t="s">
        <v>176</v>
      </c>
      <c r="G14" s="135">
        <f t="shared" si="1"/>
        <v>15726</v>
      </c>
      <c r="H14" s="135">
        <v>-22</v>
      </c>
      <c r="I14" s="135">
        <f t="shared" si="2"/>
        <v>15704</v>
      </c>
    </row>
    <row r="15" spans="1:9" ht="21" customHeight="1">
      <c r="A15" s="180" t="s">
        <v>225</v>
      </c>
      <c r="B15" s="135">
        <v>1066</v>
      </c>
      <c r="C15" s="135">
        <v>1452</v>
      </c>
      <c r="D15" s="135">
        <v>1876</v>
      </c>
      <c r="E15" s="135">
        <v>69</v>
      </c>
      <c r="F15" s="135">
        <v>545</v>
      </c>
      <c r="G15" s="135">
        <f t="shared" si="1"/>
        <v>5008</v>
      </c>
      <c r="H15" s="135">
        <v>83</v>
      </c>
      <c r="I15" s="135">
        <f t="shared" si="2"/>
        <v>5091</v>
      </c>
    </row>
    <row r="16" spans="1:9" ht="33.75" customHeight="1">
      <c r="A16" s="219" t="s">
        <v>243</v>
      </c>
      <c r="B16" s="135" t="s">
        <v>176</v>
      </c>
      <c r="C16" s="135" t="s">
        <v>176</v>
      </c>
      <c r="D16" s="135">
        <v>-75</v>
      </c>
      <c r="E16" s="135">
        <v>-1073</v>
      </c>
      <c r="F16" s="135" t="s">
        <v>176</v>
      </c>
      <c r="G16" s="135">
        <f t="shared" si="1"/>
        <v>-1148</v>
      </c>
      <c r="H16" s="135">
        <v>12</v>
      </c>
      <c r="I16" s="135">
        <f t="shared" si="2"/>
        <v>-1136</v>
      </c>
    </row>
    <row r="17" spans="1:9" ht="21" customHeight="1">
      <c r="A17" s="198" t="s">
        <v>255</v>
      </c>
      <c r="B17" s="135" t="s">
        <v>176</v>
      </c>
      <c r="C17" s="135">
        <v>16</v>
      </c>
      <c r="D17" s="135">
        <v>940</v>
      </c>
      <c r="E17" s="135">
        <v>153</v>
      </c>
      <c r="F17" s="135">
        <v>11</v>
      </c>
      <c r="G17" s="135">
        <f t="shared" si="1"/>
        <v>1120</v>
      </c>
      <c r="H17" s="135" t="s">
        <v>176</v>
      </c>
      <c r="I17" s="135">
        <f t="shared" si="2"/>
        <v>1120</v>
      </c>
    </row>
    <row r="18" spans="1:9" ht="21" customHeight="1" thickBot="1">
      <c r="A18" s="180" t="s">
        <v>13</v>
      </c>
      <c r="B18" s="135">
        <v>62</v>
      </c>
      <c r="C18" s="135">
        <v>1</v>
      </c>
      <c r="D18" s="135">
        <v>97</v>
      </c>
      <c r="E18" s="135">
        <v>182</v>
      </c>
      <c r="F18" s="135">
        <v>1926</v>
      </c>
      <c r="G18" s="135">
        <f t="shared" si="1"/>
        <v>2268</v>
      </c>
      <c r="H18" s="135">
        <v>-1285</v>
      </c>
      <c r="I18" s="135">
        <f t="shared" si="2"/>
        <v>983</v>
      </c>
    </row>
    <row r="19" spans="1:9" ht="9" customHeight="1">
      <c r="A19" s="180"/>
      <c r="B19" s="53"/>
      <c r="C19" s="53"/>
      <c r="D19" s="53"/>
      <c r="E19" s="53"/>
      <c r="F19" s="53"/>
      <c r="G19" s="53"/>
      <c r="H19" s="53"/>
      <c r="I19" s="53"/>
    </row>
    <row r="20" spans="1:9" ht="21" customHeight="1">
      <c r="A20" s="23" t="s">
        <v>14</v>
      </c>
      <c r="B20" s="135">
        <f aca="true" t="shared" si="3" ref="B20:H20">SUM(B11:B18)</f>
        <v>15644</v>
      </c>
      <c r="C20" s="135">
        <f t="shared" si="3"/>
        <v>16612</v>
      </c>
      <c r="D20" s="135">
        <f t="shared" si="3"/>
        <v>11583</v>
      </c>
      <c r="E20" s="135">
        <f t="shared" si="3"/>
        <v>18177</v>
      </c>
      <c r="F20" s="135">
        <f t="shared" si="3"/>
        <v>5308</v>
      </c>
      <c r="G20" s="135">
        <f t="shared" si="3"/>
        <v>67324</v>
      </c>
      <c r="H20" s="135">
        <f t="shared" si="3"/>
        <v>-1749</v>
      </c>
      <c r="I20" s="135">
        <f>SUM(G20:H20)</f>
        <v>65575</v>
      </c>
    </row>
    <row r="21" spans="1:9" ht="33.75" customHeight="1" thickBot="1">
      <c r="A21" s="180" t="s">
        <v>17</v>
      </c>
      <c r="B21" s="136" t="s">
        <v>176</v>
      </c>
      <c r="C21" s="136" t="s">
        <v>176</v>
      </c>
      <c r="D21" s="136" t="s">
        <v>176</v>
      </c>
      <c r="E21" s="136">
        <v>-16593</v>
      </c>
      <c r="F21" s="136" t="s">
        <v>176</v>
      </c>
      <c r="G21" s="136">
        <f>SUM(B21:F21)</f>
        <v>-16593</v>
      </c>
      <c r="H21" s="136" t="s">
        <v>176</v>
      </c>
      <c r="I21" s="136">
        <f>SUM(G21:H21)</f>
        <v>-16593</v>
      </c>
    </row>
    <row r="22" spans="1:9" ht="9" customHeight="1">
      <c r="A22" s="180"/>
      <c r="B22" s="135"/>
      <c r="C22" s="135"/>
      <c r="D22" s="135"/>
      <c r="E22" s="135"/>
      <c r="F22" s="135"/>
      <c r="G22" s="135"/>
      <c r="H22" s="135"/>
      <c r="I22" s="135"/>
    </row>
    <row r="23" spans="1:9" ht="34.5" customHeight="1">
      <c r="A23" s="23" t="s">
        <v>18</v>
      </c>
      <c r="B23" s="135">
        <f aca="true" t="shared" si="4" ref="B23:I23">SUM(B20:B21)</f>
        <v>15644</v>
      </c>
      <c r="C23" s="135">
        <f t="shared" si="4"/>
        <v>16612</v>
      </c>
      <c r="D23" s="135">
        <f t="shared" si="4"/>
        <v>11583</v>
      </c>
      <c r="E23" s="135">
        <f t="shared" si="4"/>
        <v>1584</v>
      </c>
      <c r="F23" s="135">
        <f t="shared" si="4"/>
        <v>5308</v>
      </c>
      <c r="G23" s="135">
        <f t="shared" si="4"/>
        <v>50731</v>
      </c>
      <c r="H23" s="135">
        <f t="shared" si="4"/>
        <v>-1749</v>
      </c>
      <c r="I23" s="135">
        <f t="shared" si="4"/>
        <v>48982</v>
      </c>
    </row>
    <row r="24" spans="1:9" ht="24" customHeight="1" thickBot="1">
      <c r="A24" s="198" t="s">
        <v>259</v>
      </c>
      <c r="B24" s="135">
        <v>128</v>
      </c>
      <c r="C24" s="135">
        <v>-295</v>
      </c>
      <c r="D24" s="135">
        <v>-55</v>
      </c>
      <c r="E24" s="136">
        <v>-12</v>
      </c>
      <c r="F24" s="136">
        <v>-1911</v>
      </c>
      <c r="G24" s="136">
        <f>SUM(B24:F24)</f>
        <v>-2145</v>
      </c>
      <c r="H24" s="135" t="s">
        <v>176</v>
      </c>
      <c r="I24" s="135">
        <f>SUM(G24:H24)</f>
        <v>-2145</v>
      </c>
    </row>
    <row r="25" spans="1:9" ht="6" customHeight="1">
      <c r="A25" s="180"/>
      <c r="B25" s="137"/>
      <c r="C25" s="137"/>
      <c r="D25" s="137"/>
      <c r="E25" s="135"/>
      <c r="F25" s="135"/>
      <c r="G25" s="135"/>
      <c r="H25" s="137"/>
      <c r="I25" s="137"/>
    </row>
    <row r="26" spans="1:9" ht="21" customHeight="1">
      <c r="A26" s="23" t="s">
        <v>20</v>
      </c>
      <c r="B26" s="135">
        <f aca="true" t="shared" si="5" ref="B26:I26">SUM(B23:B24)</f>
        <v>15772</v>
      </c>
      <c r="C26" s="135">
        <f t="shared" si="5"/>
        <v>16317</v>
      </c>
      <c r="D26" s="135">
        <f t="shared" si="5"/>
        <v>11528</v>
      </c>
      <c r="E26" s="135">
        <f t="shared" si="5"/>
        <v>1572</v>
      </c>
      <c r="F26" s="135">
        <f t="shared" si="5"/>
        <v>3397</v>
      </c>
      <c r="G26" s="135">
        <f t="shared" si="5"/>
        <v>48586</v>
      </c>
      <c r="H26" s="135">
        <f t="shared" si="5"/>
        <v>-1749</v>
      </c>
      <c r="I26" s="135">
        <f t="shared" si="5"/>
        <v>46837</v>
      </c>
    </row>
    <row r="27" spans="1:9" ht="21" customHeight="1" thickBot="1">
      <c r="A27" s="180" t="s">
        <v>21</v>
      </c>
      <c r="B27" s="135">
        <v>-9518</v>
      </c>
      <c r="C27" s="135">
        <v>-3393</v>
      </c>
      <c r="D27" s="135">
        <v>-1295</v>
      </c>
      <c r="E27" s="135">
        <v>-549</v>
      </c>
      <c r="F27" s="135">
        <v>-3401</v>
      </c>
      <c r="G27" s="135">
        <v>-18156</v>
      </c>
      <c r="H27" s="135">
        <v>1749</v>
      </c>
      <c r="I27" s="135">
        <v>-16407</v>
      </c>
    </row>
    <row r="28" spans="1:9" ht="10.5" customHeight="1">
      <c r="A28" s="180"/>
      <c r="B28" s="137"/>
      <c r="C28" s="137"/>
      <c r="D28" s="137"/>
      <c r="E28" s="137"/>
      <c r="F28" s="137"/>
      <c r="G28" s="137"/>
      <c r="H28" s="137"/>
      <c r="I28" s="137"/>
    </row>
    <row r="29" spans="1:9" ht="21" customHeight="1">
      <c r="A29" s="172" t="s">
        <v>256</v>
      </c>
      <c r="B29" s="135">
        <f aca="true" t="shared" si="6" ref="B29:G29">SUM(B26:B27)</f>
        <v>6254</v>
      </c>
      <c r="C29" s="135">
        <f t="shared" si="6"/>
        <v>12924</v>
      </c>
      <c r="D29" s="135">
        <f t="shared" si="6"/>
        <v>10233</v>
      </c>
      <c r="E29" s="135">
        <f t="shared" si="6"/>
        <v>1023</v>
      </c>
      <c r="F29" s="135">
        <f t="shared" si="6"/>
        <v>-4</v>
      </c>
      <c r="G29" s="135">
        <f t="shared" si="6"/>
        <v>30430</v>
      </c>
      <c r="H29" s="135" t="s">
        <v>176</v>
      </c>
      <c r="I29" s="135">
        <f>SUM(I26:I27)</f>
        <v>30430</v>
      </c>
    </row>
    <row r="30" spans="1:9" ht="32.25" customHeight="1">
      <c r="A30" s="180" t="s">
        <v>226</v>
      </c>
      <c r="B30" s="135" t="s">
        <v>176</v>
      </c>
      <c r="C30" s="135" t="s">
        <v>176</v>
      </c>
      <c r="D30" s="135" t="s">
        <v>176</v>
      </c>
      <c r="E30" s="135" t="s">
        <v>176</v>
      </c>
      <c r="F30" s="135">
        <v>-229</v>
      </c>
      <c r="G30" s="135">
        <f>SUM(B30:F30)</f>
        <v>-229</v>
      </c>
      <c r="H30" s="135" t="s">
        <v>176</v>
      </c>
      <c r="I30" s="135">
        <f>SUM(G30:H30)</f>
        <v>-229</v>
      </c>
    </row>
    <row r="31" spans="1:9" ht="36" customHeight="1">
      <c r="A31" s="180" t="s">
        <v>196</v>
      </c>
      <c r="B31" s="135">
        <v>-4</v>
      </c>
      <c r="C31" s="135" t="s">
        <v>176</v>
      </c>
      <c r="D31" s="135" t="s">
        <v>176</v>
      </c>
      <c r="E31" s="135" t="s">
        <v>176</v>
      </c>
      <c r="F31" s="135">
        <v>-16</v>
      </c>
      <c r="G31" s="135">
        <v>-20</v>
      </c>
      <c r="H31" s="135" t="s">
        <v>176</v>
      </c>
      <c r="I31" s="135">
        <f>SUM(G31:H31)</f>
        <v>-20</v>
      </c>
    </row>
    <row r="32" spans="1:9" ht="36" customHeight="1" thickBot="1">
      <c r="A32" s="180" t="s">
        <v>227</v>
      </c>
      <c r="B32" s="136">
        <v>81</v>
      </c>
      <c r="C32" s="136" t="s">
        <v>176</v>
      </c>
      <c r="D32" s="136">
        <v>5</v>
      </c>
      <c r="E32" s="136" t="s">
        <v>176</v>
      </c>
      <c r="F32" s="136">
        <v>-299</v>
      </c>
      <c r="G32" s="136">
        <f>SUM(B32:F32)</f>
        <v>-213</v>
      </c>
      <c r="H32" s="136" t="s">
        <v>176</v>
      </c>
      <c r="I32" s="136">
        <f>SUM(G32:H32)</f>
        <v>-213</v>
      </c>
    </row>
    <row r="33" spans="1:9" ht="11.25" customHeight="1">
      <c r="A33" s="180"/>
      <c r="B33" s="135"/>
      <c r="C33" s="135"/>
      <c r="D33" s="135"/>
      <c r="E33" s="135"/>
      <c r="F33" s="135"/>
      <c r="G33" s="135"/>
      <c r="H33" s="135"/>
      <c r="I33" s="135"/>
    </row>
    <row r="34" spans="1:9" ht="21" customHeight="1" thickBot="1">
      <c r="A34" s="172" t="s">
        <v>235</v>
      </c>
      <c r="B34" s="138">
        <f aca="true" t="shared" si="7" ref="B34:G34">SUM(B29:B32)</f>
        <v>6331</v>
      </c>
      <c r="C34" s="138">
        <f t="shared" si="7"/>
        <v>12924</v>
      </c>
      <c r="D34" s="138">
        <f t="shared" si="7"/>
        <v>10238</v>
      </c>
      <c r="E34" s="138">
        <f t="shared" si="7"/>
        <v>1023</v>
      </c>
      <c r="F34" s="138">
        <f t="shared" si="7"/>
        <v>-548</v>
      </c>
      <c r="G34" s="138">
        <f t="shared" si="7"/>
        <v>29968</v>
      </c>
      <c r="H34" s="138" t="s">
        <v>176</v>
      </c>
      <c r="I34" s="138">
        <f>SUM(I29:I32)</f>
        <v>29968</v>
      </c>
    </row>
    <row r="35" spans="1:9" ht="9" customHeight="1" thickTop="1">
      <c r="A35" s="37"/>
      <c r="B35" s="131"/>
      <c r="C35" s="131"/>
      <c r="D35" s="131"/>
      <c r="E35" s="131"/>
      <c r="F35" s="131"/>
      <c r="G35" s="131"/>
      <c r="H35" s="131"/>
      <c r="I35" s="131"/>
    </row>
    <row r="36" spans="1:9" ht="21" customHeight="1">
      <c r="A36" s="220" t="s">
        <v>247</v>
      </c>
      <c r="B36" s="160"/>
      <c r="C36" s="160"/>
      <c r="D36" s="160"/>
      <c r="E36" s="160"/>
      <c r="F36" s="160"/>
      <c r="G36" s="160"/>
      <c r="H36" s="160"/>
      <c r="I36" s="160"/>
    </row>
    <row r="37" spans="1:9" ht="21" customHeight="1">
      <c r="A37" s="220" t="s">
        <v>30</v>
      </c>
      <c r="B37" s="160"/>
      <c r="C37" s="160"/>
      <c r="D37" s="160"/>
      <c r="E37" s="160"/>
      <c r="F37" s="160"/>
      <c r="G37" s="160"/>
      <c r="H37" s="160"/>
      <c r="I37" s="160"/>
    </row>
    <row r="38" spans="1:9" s="116" customFormat="1" ht="21" customHeight="1">
      <c r="A38" s="219" t="s">
        <v>83</v>
      </c>
      <c r="B38" s="135">
        <v>533841</v>
      </c>
      <c r="C38" s="135">
        <v>1031942</v>
      </c>
      <c r="D38" s="135">
        <v>1733682</v>
      </c>
      <c r="E38" s="135">
        <v>197906</v>
      </c>
      <c r="F38" s="135">
        <v>176059</v>
      </c>
      <c r="G38" s="135">
        <f>SUM(B38:F38)</f>
        <v>3673430</v>
      </c>
      <c r="H38" s="135">
        <v>-35215</v>
      </c>
      <c r="I38" s="135">
        <f>SUM(G38:H38)</f>
        <v>3638215</v>
      </c>
    </row>
    <row r="39" spans="1:9" ht="21" customHeight="1">
      <c r="A39" s="219" t="s">
        <v>122</v>
      </c>
      <c r="B39" s="221">
        <v>633</v>
      </c>
      <c r="C39" s="221" t="s">
        <v>176</v>
      </c>
      <c r="D39" s="221">
        <v>8</v>
      </c>
      <c r="E39" s="221" t="s">
        <v>176</v>
      </c>
      <c r="F39" s="221">
        <v>574</v>
      </c>
      <c r="G39" s="221">
        <f>SUM(B39:F39)</f>
        <v>1215</v>
      </c>
      <c r="H39" s="221" t="s">
        <v>176</v>
      </c>
      <c r="I39" s="221">
        <f>SUM(G39:H39)</f>
        <v>1215</v>
      </c>
    </row>
    <row r="40" spans="1:9" ht="21" customHeight="1" thickBot="1">
      <c r="A40" s="196"/>
      <c r="B40" s="138">
        <f>SUM(B38:B39)</f>
        <v>534474</v>
      </c>
      <c r="C40" s="138">
        <f aca="true" t="shared" si="8" ref="C40:I40">SUM(C38:C39)</f>
        <v>1031942</v>
      </c>
      <c r="D40" s="138">
        <f t="shared" si="8"/>
        <v>1733690</v>
      </c>
      <c r="E40" s="138">
        <f t="shared" si="8"/>
        <v>197906</v>
      </c>
      <c r="F40" s="138">
        <f t="shared" si="8"/>
        <v>176633</v>
      </c>
      <c r="G40" s="138">
        <f t="shared" si="8"/>
        <v>3674645</v>
      </c>
      <c r="H40" s="138">
        <f t="shared" si="8"/>
        <v>-35215</v>
      </c>
      <c r="I40" s="138">
        <f t="shared" si="8"/>
        <v>3639430</v>
      </c>
    </row>
    <row r="41" spans="1:9" s="117" customFormat="1" ht="11.25" customHeight="1" thickTop="1">
      <c r="A41" s="196"/>
      <c r="B41" s="160"/>
      <c r="C41" s="160"/>
      <c r="D41" s="160"/>
      <c r="E41" s="160"/>
      <c r="F41" s="160"/>
      <c r="G41" s="160"/>
      <c r="H41" s="160"/>
      <c r="I41" s="160"/>
    </row>
    <row r="42" spans="1:9" s="117" customFormat="1" ht="20.25" customHeight="1">
      <c r="A42" s="220" t="s">
        <v>42</v>
      </c>
      <c r="B42" s="160"/>
      <c r="C42" s="160"/>
      <c r="D42" s="160"/>
      <c r="E42" s="160"/>
      <c r="F42" s="160"/>
      <c r="G42" s="160"/>
      <c r="H42" s="160"/>
      <c r="I42" s="160"/>
    </row>
    <row r="43" spans="1:9" ht="23.25" customHeight="1" thickBot="1">
      <c r="A43" s="219" t="s">
        <v>84</v>
      </c>
      <c r="B43" s="138">
        <v>1203126</v>
      </c>
      <c r="C43" s="138">
        <v>1100321</v>
      </c>
      <c r="D43" s="138">
        <v>753782</v>
      </c>
      <c r="E43" s="138">
        <v>186277</v>
      </c>
      <c r="F43" s="138">
        <v>103678</v>
      </c>
      <c r="G43" s="138">
        <f>SUM(B43:F43)</f>
        <v>3347184</v>
      </c>
      <c r="H43" s="138">
        <v>-35215</v>
      </c>
      <c r="I43" s="138">
        <f>SUM(G43:H43)</f>
        <v>3311969</v>
      </c>
    </row>
    <row r="44" spans="1:9" ht="8.25" customHeight="1" thickTop="1">
      <c r="A44" s="196"/>
      <c r="B44" s="47" t="s">
        <v>228</v>
      </c>
      <c r="C44" s="47"/>
      <c r="D44" s="47"/>
      <c r="E44" s="47"/>
      <c r="F44" s="47"/>
      <c r="G44" s="47"/>
      <c r="H44" s="47"/>
      <c r="I44" s="47"/>
    </row>
    <row r="45" spans="1:9" ht="21" customHeight="1">
      <c r="A45" s="202" t="s">
        <v>239</v>
      </c>
      <c r="B45" s="203"/>
      <c r="C45" s="203"/>
      <c r="D45" s="203"/>
      <c r="E45" s="203"/>
      <c r="F45" s="203"/>
      <c r="G45" s="203"/>
      <c r="H45" s="203"/>
      <c r="I45" s="203"/>
    </row>
    <row r="46" spans="1:9" ht="21" customHeight="1">
      <c r="A46" s="202" t="s">
        <v>244</v>
      </c>
      <c r="B46" s="206"/>
      <c r="C46" s="206"/>
      <c r="D46" s="206"/>
      <c r="E46" s="206"/>
      <c r="F46" s="206"/>
      <c r="G46" s="206"/>
      <c r="H46" s="206"/>
      <c r="I46" s="206"/>
    </row>
    <row r="47" spans="1:9" s="116" customFormat="1" ht="21" customHeight="1">
      <c r="A47" s="219" t="s">
        <v>245</v>
      </c>
      <c r="B47" s="135">
        <v>35</v>
      </c>
      <c r="C47" s="135">
        <v>24</v>
      </c>
      <c r="D47" s="135">
        <v>1</v>
      </c>
      <c r="E47" s="135">
        <v>97</v>
      </c>
      <c r="F47" s="135">
        <v>1582</v>
      </c>
      <c r="G47" s="135">
        <f>SUM(B47:F47)</f>
        <v>1739</v>
      </c>
      <c r="H47" s="135" t="s">
        <v>176</v>
      </c>
      <c r="I47" s="135">
        <f>SUM(G47:H47)</f>
        <v>1739</v>
      </c>
    </row>
    <row r="48" spans="1:9" ht="21" customHeight="1" thickBot="1">
      <c r="A48" s="206" t="s">
        <v>246</v>
      </c>
      <c r="B48" s="138">
        <v>1266</v>
      </c>
      <c r="C48" s="138">
        <v>295</v>
      </c>
      <c r="D48" s="138">
        <v>107</v>
      </c>
      <c r="E48" s="138">
        <v>67</v>
      </c>
      <c r="F48" s="138">
        <v>1339</v>
      </c>
      <c r="G48" s="138">
        <f>SUM(B48:F48)</f>
        <v>3074</v>
      </c>
      <c r="H48" s="138">
        <v>-35</v>
      </c>
      <c r="I48" s="138">
        <f>SUM(G48:H48)</f>
        <v>3039</v>
      </c>
    </row>
    <row r="49" spans="2:9" s="206" customFormat="1" ht="21" customHeight="1" thickTop="1">
      <c r="B49" s="207"/>
      <c r="C49" s="207"/>
      <c r="D49" s="207"/>
      <c r="E49" s="207"/>
      <c r="F49" s="207"/>
      <c r="G49" s="207"/>
      <c r="H49" s="207"/>
      <c r="I49" s="207"/>
    </row>
    <row r="50" spans="1:9" s="116" customFormat="1" ht="21" customHeight="1">
      <c r="A50" s="40"/>
      <c r="B50" s="41"/>
      <c r="C50" s="41"/>
      <c r="D50" s="41"/>
      <c r="E50" s="41"/>
      <c r="F50" s="41"/>
      <c r="G50" s="41"/>
      <c r="H50" s="41"/>
      <c r="I50" s="41"/>
    </row>
    <row r="51" spans="1:9" s="197" customFormat="1" ht="21" customHeight="1">
      <c r="A51" s="196"/>
      <c r="B51" s="50"/>
      <c r="C51" s="50"/>
      <c r="D51" s="50"/>
      <c r="E51" s="50"/>
      <c r="F51" s="50"/>
      <c r="G51" s="50"/>
      <c r="H51" s="50"/>
      <c r="I51" s="50"/>
    </row>
    <row r="52" spans="1:9" ht="21" customHeight="1">
      <c r="A52" s="244" t="s">
        <v>224</v>
      </c>
      <c r="B52" s="178" t="s">
        <v>72</v>
      </c>
      <c r="C52" s="178" t="s">
        <v>111</v>
      </c>
      <c r="D52" s="242" t="s">
        <v>74</v>
      </c>
      <c r="E52" s="242" t="s">
        <v>65</v>
      </c>
      <c r="F52" s="242" t="s">
        <v>66</v>
      </c>
      <c r="G52" s="242" t="s">
        <v>75</v>
      </c>
      <c r="H52" s="242" t="s">
        <v>76</v>
      </c>
      <c r="I52" s="242" t="s">
        <v>77</v>
      </c>
    </row>
    <row r="53" spans="1:9" ht="21" customHeight="1" thickBot="1">
      <c r="A53" s="244"/>
      <c r="B53" s="179" t="s">
        <v>73</v>
      </c>
      <c r="C53" s="179" t="s">
        <v>112</v>
      </c>
      <c r="D53" s="243"/>
      <c r="E53" s="243"/>
      <c r="F53" s="243"/>
      <c r="G53" s="243"/>
      <c r="H53" s="243"/>
      <c r="I53" s="243"/>
    </row>
    <row r="54" spans="1:9" ht="21" customHeight="1">
      <c r="A54" s="37"/>
      <c r="B54" s="178" t="s">
        <v>2</v>
      </c>
      <c r="C54" s="178" t="s">
        <v>2</v>
      </c>
      <c r="D54" s="178" t="s">
        <v>2</v>
      </c>
      <c r="E54" s="178" t="s">
        <v>2</v>
      </c>
      <c r="F54" s="178" t="s">
        <v>2</v>
      </c>
      <c r="G54" s="178" t="s">
        <v>2</v>
      </c>
      <c r="H54" s="178" t="s">
        <v>2</v>
      </c>
      <c r="I54" s="178" t="s">
        <v>2</v>
      </c>
    </row>
    <row r="55" spans="1:9" ht="6.75" customHeight="1">
      <c r="A55" s="180"/>
      <c r="B55" s="178"/>
      <c r="C55" s="178"/>
      <c r="D55" s="178"/>
      <c r="E55" s="178"/>
      <c r="F55" s="178"/>
      <c r="G55" s="178"/>
      <c r="H55" s="178"/>
      <c r="I55" s="178"/>
    </row>
    <row r="56" spans="1:9" ht="21" customHeight="1">
      <c r="A56" s="180" t="s">
        <v>78</v>
      </c>
      <c r="B56" s="178"/>
      <c r="C56" s="178"/>
      <c r="D56" s="178"/>
      <c r="E56" s="178"/>
      <c r="F56" s="178"/>
      <c r="G56" s="178"/>
      <c r="H56" s="178"/>
      <c r="I56" s="178"/>
    </row>
    <row r="57" spans="1:9" ht="21" customHeight="1">
      <c r="A57" s="180" t="s">
        <v>79</v>
      </c>
      <c r="B57" s="160">
        <v>2014</v>
      </c>
      <c r="C57" s="160">
        <v>14846</v>
      </c>
      <c r="D57" s="160">
        <v>12623</v>
      </c>
      <c r="E57" s="160">
        <v>3437</v>
      </c>
      <c r="F57" s="160">
        <v>1818</v>
      </c>
      <c r="G57" s="160">
        <f>SUM(B57:F57)</f>
        <v>34738</v>
      </c>
      <c r="H57" s="160" t="s">
        <v>176</v>
      </c>
      <c r="I57" s="160">
        <f>SUM(G57:H57)</f>
        <v>34738</v>
      </c>
    </row>
    <row r="58" spans="1:9" ht="21" customHeight="1" thickBot="1">
      <c r="A58" s="180" t="s">
        <v>80</v>
      </c>
      <c r="B58" s="161">
        <v>10955</v>
      </c>
      <c r="C58" s="161">
        <v>-1352</v>
      </c>
      <c r="D58" s="161">
        <v>-8840</v>
      </c>
      <c r="E58" s="161">
        <v>-13</v>
      </c>
      <c r="F58" s="161">
        <v>-750</v>
      </c>
      <c r="G58" s="161" t="s">
        <v>176</v>
      </c>
      <c r="H58" s="161" t="s">
        <v>176</v>
      </c>
      <c r="I58" s="161" t="s">
        <v>192</v>
      </c>
    </row>
    <row r="59" spans="1:9" ht="21" customHeight="1">
      <c r="A59" s="180"/>
      <c r="B59" s="160">
        <f aca="true" t="shared" si="9" ref="B59:G59">SUM(B57:B58)</f>
        <v>12969</v>
      </c>
      <c r="C59" s="160">
        <f t="shared" si="9"/>
        <v>13494</v>
      </c>
      <c r="D59" s="160">
        <f t="shared" si="9"/>
        <v>3783</v>
      </c>
      <c r="E59" s="160">
        <f t="shared" si="9"/>
        <v>3424</v>
      </c>
      <c r="F59" s="160">
        <f t="shared" si="9"/>
        <v>1068</v>
      </c>
      <c r="G59" s="160">
        <f t="shared" si="9"/>
        <v>34738</v>
      </c>
      <c r="H59" s="160" t="s">
        <v>192</v>
      </c>
      <c r="I59" s="160">
        <f>SUM(G59:H59)</f>
        <v>34738</v>
      </c>
    </row>
    <row r="60" spans="1:9" ht="6" customHeight="1">
      <c r="A60" s="180"/>
      <c r="B60" s="47"/>
      <c r="C60" s="47"/>
      <c r="D60" s="47"/>
      <c r="E60" s="47"/>
      <c r="F60" s="47"/>
      <c r="G60" s="47"/>
      <c r="H60" s="47"/>
      <c r="I60" s="47"/>
    </row>
    <row r="61" spans="1:9" ht="21" customHeight="1">
      <c r="A61" s="180" t="s">
        <v>81</v>
      </c>
      <c r="B61" s="160">
        <v>7092</v>
      </c>
      <c r="C61" s="160">
        <v>3522</v>
      </c>
      <c r="D61" s="160">
        <v>253</v>
      </c>
      <c r="E61" s="160">
        <v>-626</v>
      </c>
      <c r="F61" s="160">
        <v>1262</v>
      </c>
      <c r="G61" s="160">
        <f aca="true" t="shared" si="10" ref="G61:G66">SUM(B61:F61)</f>
        <v>11503</v>
      </c>
      <c r="H61" s="160">
        <v>-661</v>
      </c>
      <c r="I61" s="160">
        <f aca="true" t="shared" si="11" ref="I61:I69">SUM(G61:H61)</f>
        <v>10842</v>
      </c>
    </row>
    <row r="62" spans="1:9" ht="21" customHeight="1">
      <c r="A62" s="180" t="s">
        <v>11</v>
      </c>
      <c r="B62" s="160" t="s">
        <v>176</v>
      </c>
      <c r="C62" s="160" t="s">
        <v>176</v>
      </c>
      <c r="D62" s="160" t="s">
        <v>176</v>
      </c>
      <c r="E62" s="160">
        <v>18482</v>
      </c>
      <c r="F62" s="160" t="s">
        <v>176</v>
      </c>
      <c r="G62" s="160">
        <f t="shared" si="10"/>
        <v>18482</v>
      </c>
      <c r="H62" s="160">
        <v>-22</v>
      </c>
      <c r="I62" s="160">
        <f t="shared" si="11"/>
        <v>18460</v>
      </c>
    </row>
    <row r="63" spans="1:9" ht="21" customHeight="1">
      <c r="A63" s="180" t="s">
        <v>225</v>
      </c>
      <c r="B63" s="160">
        <v>1004</v>
      </c>
      <c r="C63" s="160">
        <v>1311</v>
      </c>
      <c r="D63" s="160">
        <v>2012</v>
      </c>
      <c r="E63" s="160">
        <v>259</v>
      </c>
      <c r="F63" s="160">
        <v>435</v>
      </c>
      <c r="G63" s="160">
        <f t="shared" si="10"/>
        <v>5021</v>
      </c>
      <c r="H63" s="160">
        <v>153</v>
      </c>
      <c r="I63" s="160">
        <f t="shared" si="11"/>
        <v>5174</v>
      </c>
    </row>
    <row r="64" spans="1:9" ht="35.25" customHeight="1">
      <c r="A64" s="180" t="s">
        <v>195</v>
      </c>
      <c r="B64" s="160" t="s">
        <v>176</v>
      </c>
      <c r="C64" s="160" t="s">
        <v>176</v>
      </c>
      <c r="D64" s="160">
        <v>208</v>
      </c>
      <c r="E64" s="160">
        <v>1743</v>
      </c>
      <c r="F64" s="160">
        <v>-3</v>
      </c>
      <c r="G64" s="160">
        <f t="shared" si="10"/>
        <v>1948</v>
      </c>
      <c r="H64" s="160">
        <v>11</v>
      </c>
      <c r="I64" s="160">
        <f t="shared" si="11"/>
        <v>1959</v>
      </c>
    </row>
    <row r="65" spans="1:9" ht="21" customHeight="1">
      <c r="A65" s="180" t="s">
        <v>255</v>
      </c>
      <c r="B65" s="160" t="s">
        <v>176</v>
      </c>
      <c r="C65" s="160">
        <v>7</v>
      </c>
      <c r="D65" s="160">
        <v>4376</v>
      </c>
      <c r="E65" s="160">
        <v>189</v>
      </c>
      <c r="F65" s="160" t="s">
        <v>176</v>
      </c>
      <c r="G65" s="160">
        <f t="shared" si="10"/>
        <v>4572</v>
      </c>
      <c r="H65" s="160" t="s">
        <v>176</v>
      </c>
      <c r="I65" s="160">
        <f t="shared" si="11"/>
        <v>4572</v>
      </c>
    </row>
    <row r="66" spans="1:9" ht="21" customHeight="1" thickBot="1">
      <c r="A66" s="180" t="s">
        <v>13</v>
      </c>
      <c r="B66" s="160">
        <v>18</v>
      </c>
      <c r="C66" s="160">
        <v>5</v>
      </c>
      <c r="D66" s="160">
        <v>80</v>
      </c>
      <c r="E66" s="160">
        <v>123</v>
      </c>
      <c r="F66" s="160">
        <v>2055</v>
      </c>
      <c r="G66" s="160">
        <f t="shared" si="10"/>
        <v>2281</v>
      </c>
      <c r="H66" s="160">
        <v>-1385</v>
      </c>
      <c r="I66" s="160">
        <f t="shared" si="11"/>
        <v>896</v>
      </c>
    </row>
    <row r="67" spans="1:9" ht="10.5" customHeight="1">
      <c r="A67" s="180"/>
      <c r="B67" s="162"/>
      <c r="C67" s="162"/>
      <c r="D67" s="162"/>
      <c r="E67" s="162"/>
      <c r="F67" s="162"/>
      <c r="G67" s="162"/>
      <c r="H67" s="162"/>
      <c r="I67" s="162"/>
    </row>
    <row r="68" spans="1:9" ht="21" customHeight="1">
      <c r="A68" s="220" t="s">
        <v>14</v>
      </c>
      <c r="B68" s="160">
        <f aca="true" t="shared" si="12" ref="B68:H68">SUM(B59:B66)</f>
        <v>21083</v>
      </c>
      <c r="C68" s="160">
        <f t="shared" si="12"/>
        <v>18339</v>
      </c>
      <c r="D68" s="160">
        <f t="shared" si="12"/>
        <v>10712</v>
      </c>
      <c r="E68" s="160">
        <f t="shared" si="12"/>
        <v>23594</v>
      </c>
      <c r="F68" s="160">
        <f t="shared" si="12"/>
        <v>4817</v>
      </c>
      <c r="G68" s="160">
        <f t="shared" si="12"/>
        <v>78545</v>
      </c>
      <c r="H68" s="160">
        <f t="shared" si="12"/>
        <v>-1904</v>
      </c>
      <c r="I68" s="160">
        <f t="shared" si="11"/>
        <v>76641</v>
      </c>
    </row>
    <row r="69" spans="1:9" ht="36" customHeight="1" thickBot="1">
      <c r="A69" s="180" t="s">
        <v>17</v>
      </c>
      <c r="B69" s="161" t="s">
        <v>176</v>
      </c>
      <c r="C69" s="161" t="s">
        <v>176</v>
      </c>
      <c r="D69" s="161" t="s">
        <v>176</v>
      </c>
      <c r="E69" s="161">
        <v>-22167</v>
      </c>
      <c r="F69" s="161" t="s">
        <v>176</v>
      </c>
      <c r="G69" s="161">
        <f>SUM(B69:F69)</f>
        <v>-22167</v>
      </c>
      <c r="H69" s="161" t="s">
        <v>176</v>
      </c>
      <c r="I69" s="161">
        <f t="shared" si="11"/>
        <v>-22167</v>
      </c>
    </row>
    <row r="70" spans="1:9" ht="8.25" customHeight="1">
      <c r="A70" s="180"/>
      <c r="B70" s="160"/>
      <c r="C70" s="160"/>
      <c r="D70" s="160"/>
      <c r="E70" s="160"/>
      <c r="F70" s="160"/>
      <c r="G70" s="160"/>
      <c r="H70" s="160"/>
      <c r="I70" s="160"/>
    </row>
    <row r="71" spans="1:9" ht="36.75" customHeight="1">
      <c r="A71" s="220" t="s">
        <v>18</v>
      </c>
      <c r="B71" s="160">
        <f aca="true" t="shared" si="13" ref="B71:I71">SUM(B68:B69)</f>
        <v>21083</v>
      </c>
      <c r="C71" s="160">
        <f t="shared" si="13"/>
        <v>18339</v>
      </c>
      <c r="D71" s="160">
        <f t="shared" si="13"/>
        <v>10712</v>
      </c>
      <c r="E71" s="160">
        <f t="shared" si="13"/>
        <v>1427</v>
      </c>
      <c r="F71" s="160">
        <f t="shared" si="13"/>
        <v>4817</v>
      </c>
      <c r="G71" s="160">
        <f t="shared" si="13"/>
        <v>56378</v>
      </c>
      <c r="H71" s="160">
        <f t="shared" si="13"/>
        <v>-1904</v>
      </c>
      <c r="I71" s="160">
        <f t="shared" si="13"/>
        <v>54474</v>
      </c>
    </row>
    <row r="72" spans="1:9" ht="21" customHeight="1" thickBot="1">
      <c r="A72" s="180" t="s">
        <v>82</v>
      </c>
      <c r="B72" s="160">
        <v>-421</v>
      </c>
      <c r="C72" s="160">
        <v>-1877</v>
      </c>
      <c r="D72" s="160">
        <v>-87</v>
      </c>
      <c r="E72" s="161">
        <v>-36</v>
      </c>
      <c r="F72" s="161">
        <v>-286</v>
      </c>
      <c r="G72" s="161">
        <f>SUM(B72:F72)</f>
        <v>-2707</v>
      </c>
      <c r="H72" s="160" t="s">
        <v>176</v>
      </c>
      <c r="I72" s="160">
        <f>SUM(G72:H72)</f>
        <v>-2707</v>
      </c>
    </row>
    <row r="73" spans="1:9" ht="10.5" customHeight="1">
      <c r="A73" s="180"/>
      <c r="B73" s="163"/>
      <c r="C73" s="163"/>
      <c r="D73" s="163"/>
      <c r="E73" s="160"/>
      <c r="F73" s="160"/>
      <c r="G73" s="160"/>
      <c r="H73" s="163"/>
      <c r="I73" s="163"/>
    </row>
    <row r="74" spans="1:9" ht="21" customHeight="1">
      <c r="A74" s="220" t="s">
        <v>20</v>
      </c>
      <c r="B74" s="160">
        <f aca="true" t="shared" si="14" ref="B74:I74">SUM(B71:B72)</f>
        <v>20662</v>
      </c>
      <c r="C74" s="160">
        <f t="shared" si="14"/>
        <v>16462</v>
      </c>
      <c r="D74" s="160">
        <f t="shared" si="14"/>
        <v>10625</v>
      </c>
      <c r="E74" s="160">
        <f t="shared" si="14"/>
        <v>1391</v>
      </c>
      <c r="F74" s="160">
        <f t="shared" si="14"/>
        <v>4531</v>
      </c>
      <c r="G74" s="160">
        <f t="shared" si="14"/>
        <v>53671</v>
      </c>
      <c r="H74" s="160">
        <f t="shared" si="14"/>
        <v>-1904</v>
      </c>
      <c r="I74" s="160">
        <f t="shared" si="14"/>
        <v>51767</v>
      </c>
    </row>
    <row r="75" spans="1:9" ht="24.75" customHeight="1" thickBot="1">
      <c r="A75" s="180" t="s">
        <v>21</v>
      </c>
      <c r="B75" s="160">
        <v>-9684</v>
      </c>
      <c r="C75" s="160">
        <v>-3427</v>
      </c>
      <c r="D75" s="160">
        <v>-1269</v>
      </c>
      <c r="E75" s="160">
        <v>-537</v>
      </c>
      <c r="F75" s="160">
        <v>-3334</v>
      </c>
      <c r="G75" s="160">
        <f>SUM(B75:F75)</f>
        <v>-18251</v>
      </c>
      <c r="H75" s="160">
        <v>1904</v>
      </c>
      <c r="I75" s="160">
        <f>SUM(G75:H75)</f>
        <v>-16347</v>
      </c>
    </row>
    <row r="76" spans="1:9" ht="8.25" customHeight="1">
      <c r="A76" s="180"/>
      <c r="B76" s="163"/>
      <c r="C76" s="163"/>
      <c r="D76" s="163"/>
      <c r="E76" s="163"/>
      <c r="F76" s="163"/>
      <c r="G76" s="163"/>
      <c r="H76" s="163"/>
      <c r="I76" s="163"/>
    </row>
    <row r="77" spans="1:9" ht="21" customHeight="1">
      <c r="A77" s="220" t="s">
        <v>22</v>
      </c>
      <c r="B77" s="160">
        <f aca="true" t="shared" si="15" ref="B77:G77">SUM(B74:B75)</f>
        <v>10978</v>
      </c>
      <c r="C77" s="160">
        <f t="shared" si="15"/>
        <v>13035</v>
      </c>
      <c r="D77" s="160">
        <f t="shared" si="15"/>
        <v>9356</v>
      </c>
      <c r="E77" s="160">
        <f t="shared" si="15"/>
        <v>854</v>
      </c>
      <c r="F77" s="160">
        <f t="shared" si="15"/>
        <v>1197</v>
      </c>
      <c r="G77" s="160">
        <f t="shared" si="15"/>
        <v>35420</v>
      </c>
      <c r="H77" s="160" t="s">
        <v>176</v>
      </c>
      <c r="I77" s="160">
        <f>SUM(I74:I75)</f>
        <v>35420</v>
      </c>
    </row>
    <row r="78" spans="1:9" ht="31.5" customHeight="1">
      <c r="A78" s="180" t="s">
        <v>226</v>
      </c>
      <c r="B78" s="160" t="s">
        <v>176</v>
      </c>
      <c r="C78" s="160" t="s">
        <v>176</v>
      </c>
      <c r="D78" s="160" t="s">
        <v>176</v>
      </c>
      <c r="E78" s="160" t="s">
        <v>176</v>
      </c>
      <c r="F78" s="160">
        <v>-1622</v>
      </c>
      <c r="G78" s="160">
        <f>SUM(B78:F78)</f>
        <v>-1622</v>
      </c>
      <c r="H78" s="160" t="s">
        <v>176</v>
      </c>
      <c r="I78" s="160">
        <f>SUM(G78:H78)</f>
        <v>-1622</v>
      </c>
    </row>
    <row r="79" spans="1:9" ht="33.75" customHeight="1">
      <c r="A79" s="180" t="s">
        <v>196</v>
      </c>
      <c r="B79" s="160">
        <v>-3</v>
      </c>
      <c r="C79" s="160" t="s">
        <v>176</v>
      </c>
      <c r="D79" s="160" t="s">
        <v>176</v>
      </c>
      <c r="E79" s="160" t="s">
        <v>176</v>
      </c>
      <c r="F79" s="160">
        <v>-60</v>
      </c>
      <c r="G79" s="160">
        <f>SUM(B79:F79)</f>
        <v>-63</v>
      </c>
      <c r="H79" s="160" t="s">
        <v>176</v>
      </c>
      <c r="I79" s="160">
        <f>SUM(G79:H79)</f>
        <v>-63</v>
      </c>
    </row>
    <row r="80" spans="1:9" s="116" customFormat="1" ht="36" customHeight="1" thickBot="1">
      <c r="A80" s="180" t="s">
        <v>227</v>
      </c>
      <c r="B80" s="161">
        <v>42</v>
      </c>
      <c r="C80" s="161" t="s">
        <v>176</v>
      </c>
      <c r="D80" s="161">
        <v>5</v>
      </c>
      <c r="E80" s="161" t="s">
        <v>176</v>
      </c>
      <c r="F80" s="161">
        <v>-199</v>
      </c>
      <c r="G80" s="161">
        <f>SUM(B80:F80)</f>
        <v>-152</v>
      </c>
      <c r="H80" s="161" t="s">
        <v>176</v>
      </c>
      <c r="I80" s="161">
        <f>SUM(G80:H80)</f>
        <v>-152</v>
      </c>
    </row>
    <row r="81" spans="1:9" ht="11.25" customHeight="1">
      <c r="A81" s="180"/>
      <c r="B81" s="160"/>
      <c r="C81" s="160"/>
      <c r="D81" s="160"/>
      <c r="E81" s="160"/>
      <c r="F81" s="160"/>
      <c r="G81" s="160"/>
      <c r="H81" s="160"/>
      <c r="I81" s="160"/>
    </row>
    <row r="82" spans="1:9" s="116" customFormat="1" ht="25.5" customHeight="1" thickBot="1">
      <c r="A82" s="198" t="s">
        <v>235</v>
      </c>
      <c r="B82" s="118">
        <f>SUM(B77:B80)</f>
        <v>11017</v>
      </c>
      <c r="C82" s="118">
        <f aca="true" t="shared" si="16" ref="C82:I82">SUM(C77:C80)</f>
        <v>13035</v>
      </c>
      <c r="D82" s="118">
        <f t="shared" si="16"/>
        <v>9361</v>
      </c>
      <c r="E82" s="118">
        <f t="shared" si="16"/>
        <v>854</v>
      </c>
      <c r="F82" s="118">
        <f t="shared" si="16"/>
        <v>-684</v>
      </c>
      <c r="G82" s="118">
        <f t="shared" si="16"/>
        <v>33583</v>
      </c>
      <c r="H82" s="118" t="s">
        <v>180</v>
      </c>
      <c r="I82" s="118">
        <f t="shared" si="16"/>
        <v>33583</v>
      </c>
    </row>
    <row r="83" spans="1:9" s="116" customFormat="1" ht="21" customHeight="1" thickTop="1">
      <c r="A83" s="37"/>
      <c r="B83" s="115"/>
      <c r="C83" s="115"/>
      <c r="D83" s="115"/>
      <c r="E83" s="115"/>
      <c r="F83" s="115"/>
      <c r="G83" s="115"/>
      <c r="H83" s="115"/>
      <c r="I83" s="115"/>
    </row>
    <row r="84" spans="1:9" ht="21" customHeight="1">
      <c r="A84" s="220" t="s">
        <v>223</v>
      </c>
      <c r="B84" s="115"/>
      <c r="C84" s="115"/>
      <c r="D84" s="115"/>
      <c r="E84" s="115"/>
      <c r="F84" s="115"/>
      <c r="G84" s="115"/>
      <c r="H84" s="115"/>
      <c r="I84" s="115"/>
    </row>
    <row r="85" spans="1:9" ht="21" customHeight="1">
      <c r="A85" s="220" t="s">
        <v>30</v>
      </c>
      <c r="B85" s="115"/>
      <c r="C85" s="115"/>
      <c r="D85" s="115"/>
      <c r="E85" s="115"/>
      <c r="F85" s="115"/>
      <c r="G85" s="115"/>
      <c r="H85" s="115"/>
      <c r="I85" s="115"/>
    </row>
    <row r="86" spans="1:9" s="116" customFormat="1" ht="21" customHeight="1">
      <c r="A86" s="180" t="s">
        <v>83</v>
      </c>
      <c r="B86" s="115">
        <v>491213</v>
      </c>
      <c r="C86" s="115">
        <v>985638</v>
      </c>
      <c r="D86" s="115">
        <v>1538239</v>
      </c>
      <c r="E86" s="115">
        <v>179865</v>
      </c>
      <c r="F86" s="115">
        <v>159589</v>
      </c>
      <c r="G86" s="115">
        <f>SUM(B86:F86)</f>
        <v>3354544</v>
      </c>
      <c r="H86" s="115">
        <v>-35048</v>
      </c>
      <c r="I86" s="115">
        <f>SUM(G86:H86)</f>
        <v>3319496</v>
      </c>
    </row>
    <row r="87" spans="1:9" ht="21" customHeight="1">
      <c r="A87" s="180" t="s">
        <v>122</v>
      </c>
      <c r="B87" s="164">
        <v>603</v>
      </c>
      <c r="C87" s="164" t="s">
        <v>176</v>
      </c>
      <c r="D87" s="164">
        <v>9</v>
      </c>
      <c r="E87" s="164" t="s">
        <v>176</v>
      </c>
      <c r="F87" s="164">
        <v>873</v>
      </c>
      <c r="G87" s="164">
        <f>SUM(B87:F87)</f>
        <v>1485</v>
      </c>
      <c r="H87" s="164" t="s">
        <v>176</v>
      </c>
      <c r="I87" s="164">
        <f>SUM(G87:H87)</f>
        <v>1485</v>
      </c>
    </row>
    <row r="88" spans="1:9" ht="21" customHeight="1" thickBot="1">
      <c r="A88" s="37"/>
      <c r="B88" s="118">
        <f>SUM(B86:B87)</f>
        <v>491816</v>
      </c>
      <c r="C88" s="118">
        <f aca="true" t="shared" si="17" ref="C88:I88">SUM(C86:C87)</f>
        <v>985638</v>
      </c>
      <c r="D88" s="118">
        <f t="shared" si="17"/>
        <v>1538248</v>
      </c>
      <c r="E88" s="118">
        <f t="shared" si="17"/>
        <v>179865</v>
      </c>
      <c r="F88" s="118">
        <f t="shared" si="17"/>
        <v>160462</v>
      </c>
      <c r="G88" s="118">
        <f t="shared" si="17"/>
        <v>3356029</v>
      </c>
      <c r="H88" s="118">
        <f t="shared" si="17"/>
        <v>-35048</v>
      </c>
      <c r="I88" s="118">
        <f t="shared" si="17"/>
        <v>3320981</v>
      </c>
    </row>
    <row r="89" spans="1:9" s="117" customFormat="1" ht="12.75" customHeight="1" thickTop="1">
      <c r="A89" s="37"/>
      <c r="B89" s="115"/>
      <c r="C89" s="115"/>
      <c r="D89" s="115"/>
      <c r="E89" s="115"/>
      <c r="F89" s="115"/>
      <c r="G89" s="115"/>
      <c r="H89" s="115"/>
      <c r="I89" s="115"/>
    </row>
    <row r="90" spans="1:9" s="117" customFormat="1" ht="21.75" customHeight="1">
      <c r="A90" s="220" t="s">
        <v>42</v>
      </c>
      <c r="B90" s="115"/>
      <c r="C90" s="115"/>
      <c r="D90" s="115"/>
      <c r="E90" s="115"/>
      <c r="F90" s="115"/>
      <c r="G90" s="115"/>
      <c r="H90" s="115"/>
      <c r="I90" s="115"/>
    </row>
    <row r="91" spans="1:9" ht="23.25" customHeight="1" thickBot="1">
      <c r="A91" s="180" t="s">
        <v>84</v>
      </c>
      <c r="B91" s="119">
        <v>1159255</v>
      </c>
      <c r="C91" s="119">
        <v>1013145</v>
      </c>
      <c r="D91" s="119">
        <v>601497</v>
      </c>
      <c r="E91" s="119">
        <v>168463</v>
      </c>
      <c r="F91" s="119">
        <v>94014</v>
      </c>
      <c r="G91" s="119">
        <f>SUM(B91:F91)</f>
        <v>3036374</v>
      </c>
      <c r="H91" s="119">
        <v>-35048</v>
      </c>
      <c r="I91" s="119">
        <f>SUM(G91:H91)</f>
        <v>3001326</v>
      </c>
    </row>
    <row r="92" spans="1:9" ht="12.75" customHeight="1" thickTop="1">
      <c r="A92" s="37"/>
      <c r="B92" s="178" t="s">
        <v>228</v>
      </c>
      <c r="C92" s="178"/>
      <c r="D92" s="178"/>
      <c r="E92" s="178"/>
      <c r="F92" s="178"/>
      <c r="G92" s="178"/>
      <c r="H92" s="178"/>
      <c r="I92" s="178"/>
    </row>
    <row r="93" spans="1:9" ht="21" customHeight="1">
      <c r="A93" s="202" t="s">
        <v>224</v>
      </c>
      <c r="B93" s="203"/>
      <c r="C93" s="203"/>
      <c r="D93" s="203"/>
      <c r="E93" s="203"/>
      <c r="F93" s="203"/>
      <c r="G93" s="203"/>
      <c r="H93" s="203"/>
      <c r="I93" s="203"/>
    </row>
    <row r="94" spans="1:9" ht="21" customHeight="1">
      <c r="A94" s="202" t="s">
        <v>244</v>
      </c>
      <c r="B94" s="206"/>
      <c r="C94" s="206"/>
      <c r="D94" s="206"/>
      <c r="E94" s="206"/>
      <c r="F94" s="206"/>
      <c r="G94" s="206"/>
      <c r="H94" s="206"/>
      <c r="I94" s="206"/>
    </row>
    <row r="95" spans="1:9" s="116" customFormat="1" ht="21" customHeight="1">
      <c r="A95" s="219" t="s">
        <v>245</v>
      </c>
      <c r="B95" s="160">
        <v>29</v>
      </c>
      <c r="C95" s="160">
        <v>8</v>
      </c>
      <c r="D95" s="160">
        <v>1</v>
      </c>
      <c r="E95" s="160">
        <v>52</v>
      </c>
      <c r="F95" s="160">
        <v>1803</v>
      </c>
      <c r="G95" s="160">
        <f>SUM(B95:F95)</f>
        <v>1893</v>
      </c>
      <c r="H95" s="160" t="s">
        <v>176</v>
      </c>
      <c r="I95" s="160">
        <f>SUM(G95:H95)</f>
        <v>1893</v>
      </c>
    </row>
    <row r="96" spans="1:9" ht="21" customHeight="1" thickBot="1">
      <c r="A96" s="206" t="s">
        <v>246</v>
      </c>
      <c r="B96" s="118">
        <v>1274</v>
      </c>
      <c r="C96" s="118">
        <v>281</v>
      </c>
      <c r="D96" s="118">
        <v>107</v>
      </c>
      <c r="E96" s="118">
        <v>64</v>
      </c>
      <c r="F96" s="118">
        <v>1349</v>
      </c>
      <c r="G96" s="118">
        <f>SUM(B96:F96)</f>
        <v>3075</v>
      </c>
      <c r="H96" s="118">
        <v>-35</v>
      </c>
      <c r="I96" s="118">
        <f>SUM(G96:H96)</f>
        <v>3040</v>
      </c>
    </row>
    <row r="97" ht="21" customHeight="1" thickTop="1"/>
  </sheetData>
  <sheetProtection/>
  <mergeCells count="14">
    <mergeCell ref="I52:I53"/>
    <mergeCell ref="E52:E53"/>
    <mergeCell ref="F52:F53"/>
    <mergeCell ref="G52:G53"/>
    <mergeCell ref="A52:A53"/>
    <mergeCell ref="D52:D53"/>
    <mergeCell ref="H52:H53"/>
    <mergeCell ref="I4:I5"/>
    <mergeCell ref="A4:A5"/>
    <mergeCell ref="D4:D5"/>
    <mergeCell ref="E4:E5"/>
    <mergeCell ref="F4:F5"/>
    <mergeCell ref="G4:G5"/>
    <mergeCell ref="H4:H5"/>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8" scale="60" r:id="rId1"/>
  <headerFooter scaleWithDoc="0">
    <oddFooter>&amp;R&amp;"Arial,標準"&amp;P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E46"/>
  <sheetViews>
    <sheetView zoomScale="70" zoomScaleNormal="70" zoomScaleSheetLayoutView="100" zoomScalePageLayoutView="0" workbookViewId="0" topLeftCell="A1">
      <selection activeCell="A46" sqref="A46"/>
    </sheetView>
  </sheetViews>
  <sheetFormatPr defaultColWidth="9.140625" defaultRowHeight="15"/>
  <cols>
    <col min="1" max="1" width="47.57421875" style="18" customWidth="1"/>
    <col min="2" max="4" width="22.8515625" style="18" customWidth="1"/>
    <col min="5" max="5" width="23.8515625" style="18" customWidth="1"/>
    <col min="6" max="16384" width="9.140625" style="18" customWidth="1"/>
  </cols>
  <sheetData>
    <row r="2" spans="1:3" s="19" customFormat="1" ht="21" customHeight="1">
      <c r="A2" s="73" t="s">
        <v>124</v>
      </c>
      <c r="B2" s="73"/>
      <c r="C2" s="73"/>
    </row>
    <row r="3" spans="1:3" s="19" customFormat="1" ht="21" customHeight="1">
      <c r="A3" s="73"/>
      <c r="B3" s="73"/>
      <c r="C3" s="73"/>
    </row>
    <row r="4" ht="21" customHeight="1">
      <c r="E4" s="74"/>
    </row>
    <row r="5" spans="1:4" ht="21" customHeight="1">
      <c r="A5" s="247" t="s">
        <v>125</v>
      </c>
      <c r="B5" s="249">
        <v>2021</v>
      </c>
      <c r="C5" s="248">
        <v>2020</v>
      </c>
      <c r="D5" s="248"/>
    </row>
    <row r="6" spans="1:4" ht="21" customHeight="1" thickBot="1">
      <c r="A6" s="247"/>
      <c r="B6" s="250"/>
      <c r="C6" s="253"/>
      <c r="D6" s="248"/>
    </row>
    <row r="7" spans="1:4" ht="21" customHeight="1">
      <c r="A7" s="75" t="s">
        <v>3</v>
      </c>
      <c r="B7" s="124">
        <v>40298</v>
      </c>
      <c r="C7" s="125">
        <v>49928</v>
      </c>
      <c r="D7" s="121"/>
    </row>
    <row r="8" spans="1:4" ht="21" customHeight="1" thickBot="1">
      <c r="A8" s="75" t="s">
        <v>4</v>
      </c>
      <c r="B8" s="150">
        <v>-8357</v>
      </c>
      <c r="C8" s="122">
        <v>-15190</v>
      </c>
      <c r="D8" s="121"/>
    </row>
    <row r="9" spans="1:4" ht="21" customHeight="1">
      <c r="A9" s="75" t="s">
        <v>5</v>
      </c>
      <c r="B9" s="149">
        <f>SUM(B7:B8)</f>
        <v>31941</v>
      </c>
      <c r="C9" s="121">
        <f>SUM(C7:C8)</f>
        <v>34738</v>
      </c>
      <c r="D9" s="121"/>
    </row>
    <row r="10" spans="1:4" ht="21" customHeight="1">
      <c r="A10" s="76"/>
      <c r="B10" s="77"/>
      <c r="C10" s="74"/>
      <c r="D10" s="74"/>
    </row>
    <row r="11" spans="1:4" ht="21.75" customHeight="1">
      <c r="A11" s="75" t="s">
        <v>126</v>
      </c>
      <c r="B11" s="112">
        <v>3015219</v>
      </c>
      <c r="C11" s="152">
        <v>2737726</v>
      </c>
      <c r="D11" s="152"/>
    </row>
    <row r="12" spans="1:4" ht="21" customHeight="1">
      <c r="A12" s="75" t="s">
        <v>127</v>
      </c>
      <c r="B12" s="107">
        <v>0.01</v>
      </c>
      <c r="C12" s="155">
        <v>0.0116</v>
      </c>
      <c r="D12" s="155"/>
    </row>
    <row r="13" spans="1:4" ht="21" customHeight="1">
      <c r="A13" s="75" t="s">
        <v>182</v>
      </c>
      <c r="B13" s="107">
        <v>0.0106</v>
      </c>
      <c r="C13" s="155">
        <v>0.0127</v>
      </c>
      <c r="D13" s="155"/>
    </row>
    <row r="14" spans="1:4" ht="21" customHeight="1" thickBot="1">
      <c r="A14" s="75" t="s">
        <v>183</v>
      </c>
      <c r="B14" s="108">
        <v>0.0109</v>
      </c>
      <c r="C14" s="156">
        <v>0.0133</v>
      </c>
      <c r="D14" s="155"/>
    </row>
    <row r="15" spans="1:5" ht="21" customHeight="1">
      <c r="A15" s="75"/>
      <c r="B15" s="75"/>
      <c r="C15" s="75"/>
      <c r="D15" s="78"/>
      <c r="E15" s="79"/>
    </row>
    <row r="16" s="20" customFormat="1" ht="21" customHeight="1">
      <c r="A16" s="20" t="s">
        <v>184</v>
      </c>
    </row>
    <row r="17" s="20" customFormat="1" ht="21" customHeight="1"/>
    <row r="19" spans="1:3" ht="20.25">
      <c r="A19" s="73" t="s">
        <v>188</v>
      </c>
      <c r="B19" s="73"/>
      <c r="C19" s="73"/>
    </row>
    <row r="20" spans="4:5" ht="21" customHeight="1">
      <c r="D20" s="139"/>
      <c r="E20" s="139"/>
    </row>
    <row r="21" spans="1:5" ht="21" customHeight="1">
      <c r="A21" s="80"/>
      <c r="B21" s="251">
        <v>2021</v>
      </c>
      <c r="C21" s="251"/>
      <c r="D21" s="245">
        <v>2020</v>
      </c>
      <c r="E21" s="245"/>
    </row>
    <row r="22" spans="1:5" ht="21" customHeight="1" thickBot="1">
      <c r="A22" s="80"/>
      <c r="B22" s="252"/>
      <c r="C22" s="252"/>
      <c r="D22" s="246"/>
      <c r="E22" s="246"/>
    </row>
    <row r="23" spans="1:5" ht="21" customHeight="1">
      <c r="A23" s="80"/>
      <c r="B23" s="77" t="s">
        <v>128</v>
      </c>
      <c r="C23" s="77" t="s">
        <v>128</v>
      </c>
      <c r="D23" s="74" t="s">
        <v>128</v>
      </c>
      <c r="E23" s="74" t="s">
        <v>128</v>
      </c>
    </row>
    <row r="24" spans="1:5" ht="21" customHeight="1">
      <c r="A24" s="80"/>
      <c r="B24" s="77" t="s">
        <v>129</v>
      </c>
      <c r="C24" s="77" t="s">
        <v>130</v>
      </c>
      <c r="D24" s="74" t="s">
        <v>129</v>
      </c>
      <c r="E24" s="74" t="s">
        <v>130</v>
      </c>
    </row>
    <row r="25" spans="1:5" ht="21" customHeight="1" thickBot="1">
      <c r="A25" s="80" t="s">
        <v>30</v>
      </c>
      <c r="B25" s="81" t="s">
        <v>2</v>
      </c>
      <c r="C25" s="81" t="s">
        <v>63</v>
      </c>
      <c r="D25" s="82" t="s">
        <v>2</v>
      </c>
      <c r="E25" s="82" t="s">
        <v>63</v>
      </c>
    </row>
    <row r="26" spans="1:5" ht="36" customHeight="1">
      <c r="A26" s="83" t="s">
        <v>131</v>
      </c>
      <c r="B26" s="168">
        <v>383631</v>
      </c>
      <c r="C26" s="107">
        <v>0.0082</v>
      </c>
      <c r="D26" s="4">
        <v>351515</v>
      </c>
      <c r="E26" s="155">
        <v>0.0088</v>
      </c>
    </row>
    <row r="27" spans="1:5" ht="30" customHeight="1">
      <c r="A27" s="85" t="s">
        <v>189</v>
      </c>
      <c r="B27" s="168">
        <v>1015239</v>
      </c>
      <c r="C27" s="107">
        <v>0.0126</v>
      </c>
      <c r="D27" s="4">
        <v>849401</v>
      </c>
      <c r="E27" s="155">
        <v>0.0176</v>
      </c>
    </row>
    <row r="28" spans="1:5" ht="21" customHeight="1">
      <c r="A28" s="173" t="s">
        <v>236</v>
      </c>
      <c r="B28" s="168">
        <v>1600436</v>
      </c>
      <c r="C28" s="107">
        <v>0.0152</v>
      </c>
      <c r="D28" s="4">
        <v>1518246</v>
      </c>
      <c r="E28" s="155">
        <v>0.0208</v>
      </c>
    </row>
    <row r="29" spans="1:5" ht="21" customHeight="1" thickBot="1">
      <c r="A29" s="85" t="s">
        <v>133</v>
      </c>
      <c r="B29" s="98">
        <v>15913</v>
      </c>
      <c r="C29" s="108">
        <v>0.0075</v>
      </c>
      <c r="D29" s="10">
        <v>18564</v>
      </c>
      <c r="E29" s="156">
        <v>0.012</v>
      </c>
    </row>
    <row r="30" spans="1:5" ht="21" customHeight="1">
      <c r="A30" s="85" t="s">
        <v>134</v>
      </c>
      <c r="B30" s="168">
        <f>SUM(B26:B29)</f>
        <v>3015219</v>
      </c>
      <c r="C30" s="107">
        <v>0.0134</v>
      </c>
      <c r="D30" s="4">
        <f>SUM(D26:D29)</f>
        <v>2737726</v>
      </c>
      <c r="E30" s="155">
        <v>0.0182</v>
      </c>
    </row>
    <row r="31" spans="1:5" ht="21" customHeight="1" thickBot="1">
      <c r="A31" s="85" t="s">
        <v>217</v>
      </c>
      <c r="B31" s="98">
        <v>574040</v>
      </c>
      <c r="C31" s="184" t="s">
        <v>176</v>
      </c>
      <c r="D31" s="10">
        <v>557334</v>
      </c>
      <c r="E31" s="182" t="s">
        <v>176</v>
      </c>
    </row>
    <row r="32" spans="1:5" ht="21" customHeight="1" thickBot="1">
      <c r="A32" s="85" t="s">
        <v>41</v>
      </c>
      <c r="B32" s="174">
        <f>SUM(B30:B31)</f>
        <v>3589259</v>
      </c>
      <c r="C32" s="109">
        <v>0.0112</v>
      </c>
      <c r="D32" s="175">
        <f>SUM(D30:D31)</f>
        <v>3295060</v>
      </c>
      <c r="E32" s="110">
        <v>0.0151</v>
      </c>
    </row>
    <row r="33" spans="1:5" ht="21" customHeight="1">
      <c r="A33" s="86"/>
      <c r="B33" s="87"/>
      <c r="C33" s="88"/>
      <c r="D33" s="189"/>
      <c r="E33" s="190"/>
    </row>
    <row r="34" spans="1:5" ht="21" customHeight="1">
      <c r="A34" s="80"/>
      <c r="B34" s="77" t="s">
        <v>128</v>
      </c>
      <c r="C34" s="77" t="s">
        <v>128</v>
      </c>
      <c r="D34" s="74" t="s">
        <v>128</v>
      </c>
      <c r="E34" s="74" t="s">
        <v>128</v>
      </c>
    </row>
    <row r="35" spans="1:5" ht="21" customHeight="1">
      <c r="A35" s="80"/>
      <c r="B35" s="77" t="s">
        <v>129</v>
      </c>
      <c r="C35" s="77" t="s">
        <v>135</v>
      </c>
      <c r="D35" s="74" t="s">
        <v>129</v>
      </c>
      <c r="E35" s="74" t="s">
        <v>135</v>
      </c>
    </row>
    <row r="36" spans="1:5" ht="21" customHeight="1" thickBot="1">
      <c r="A36" s="80" t="s">
        <v>42</v>
      </c>
      <c r="B36" s="81" t="s">
        <v>2</v>
      </c>
      <c r="C36" s="81" t="s">
        <v>63</v>
      </c>
      <c r="D36" s="82" t="s">
        <v>2</v>
      </c>
      <c r="E36" s="82" t="s">
        <v>63</v>
      </c>
    </row>
    <row r="37" spans="1:5" ht="36" customHeight="1">
      <c r="A37" s="83" t="s">
        <v>44</v>
      </c>
      <c r="B37" s="168">
        <v>250428</v>
      </c>
      <c r="C37" s="107">
        <v>0.0065</v>
      </c>
      <c r="D37" s="4">
        <v>198804</v>
      </c>
      <c r="E37" s="155">
        <v>0.0056</v>
      </c>
    </row>
    <row r="38" spans="1:5" ht="21" customHeight="1">
      <c r="A38" s="85" t="s">
        <v>136</v>
      </c>
      <c r="B38" s="168">
        <v>2188701</v>
      </c>
      <c r="C38" s="107">
        <v>0.003</v>
      </c>
      <c r="D38" s="4">
        <v>2082314</v>
      </c>
      <c r="E38" s="155">
        <v>0.0065</v>
      </c>
    </row>
    <row r="39" spans="1:5" ht="21" customHeight="1">
      <c r="A39" s="85" t="s">
        <v>53</v>
      </c>
      <c r="B39" s="194" t="s">
        <v>176</v>
      </c>
      <c r="C39" s="195" t="s">
        <v>176</v>
      </c>
      <c r="D39" s="4">
        <v>1452</v>
      </c>
      <c r="E39" s="155">
        <v>0.0551</v>
      </c>
    </row>
    <row r="40" spans="1:5" ht="21" customHeight="1" thickBot="1">
      <c r="A40" s="85" t="s">
        <v>137</v>
      </c>
      <c r="B40" s="98">
        <v>19820</v>
      </c>
      <c r="C40" s="108">
        <v>0.006</v>
      </c>
      <c r="D40" s="10">
        <v>28917</v>
      </c>
      <c r="E40" s="156">
        <v>0.0127</v>
      </c>
    </row>
    <row r="41" spans="1:5" ht="21" customHeight="1">
      <c r="A41" s="85" t="s">
        <v>138</v>
      </c>
      <c r="B41" s="194">
        <f>SUM(B37:B40)</f>
        <v>2458949</v>
      </c>
      <c r="C41" s="107">
        <v>0.0034</v>
      </c>
      <c r="D41" s="4">
        <f>SUM(D37:D40)</f>
        <v>2311487</v>
      </c>
      <c r="E41" s="155">
        <v>0.0066</v>
      </c>
    </row>
    <row r="42" spans="1:5" s="208" customFormat="1" ht="36" customHeight="1" thickBot="1">
      <c r="A42" s="85" t="s">
        <v>248</v>
      </c>
      <c r="B42" s="98">
        <v>1130310</v>
      </c>
      <c r="C42" s="200" t="s">
        <v>176</v>
      </c>
      <c r="D42" s="10">
        <v>983573</v>
      </c>
      <c r="E42" s="199" t="s">
        <v>176</v>
      </c>
    </row>
    <row r="43" spans="1:5" ht="21" customHeight="1" thickBot="1">
      <c r="A43" s="85" t="s">
        <v>54</v>
      </c>
      <c r="B43" s="98">
        <v>3589259</v>
      </c>
      <c r="C43" s="109">
        <v>0.0023</v>
      </c>
      <c r="D43" s="10">
        <f>SUM(D41:D42)</f>
        <v>3295060</v>
      </c>
      <c r="E43" s="110">
        <v>0.0046</v>
      </c>
    </row>
    <row r="44" spans="1:5" ht="21" customHeight="1">
      <c r="A44" s="85"/>
      <c r="B44" s="85"/>
      <c r="C44" s="85"/>
      <c r="D44" s="84"/>
      <c r="E44" s="89"/>
    </row>
    <row r="45" spans="1:3" ht="21" customHeight="1">
      <c r="A45" s="20" t="s">
        <v>249</v>
      </c>
      <c r="B45" s="20"/>
      <c r="C45" s="20"/>
    </row>
    <row r="46" spans="1:3" ht="21" customHeight="1">
      <c r="A46" s="20"/>
      <c r="B46" s="20"/>
      <c r="C46" s="20"/>
    </row>
  </sheetData>
  <sheetProtection/>
  <mergeCells count="6">
    <mergeCell ref="D21:E22"/>
    <mergeCell ref="A5:A6"/>
    <mergeCell ref="D5:D6"/>
    <mergeCell ref="B5:B6"/>
    <mergeCell ref="B21:C22"/>
    <mergeCell ref="C5:C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8" r:id="rId1"/>
  <headerFooter scaleWithDoc="0">
    <oddFooter>&amp;R&amp;"Arial,標準"&amp;P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E22"/>
  <sheetViews>
    <sheetView zoomScale="70" zoomScaleNormal="70" zoomScalePageLayoutView="0" workbookViewId="0" topLeftCell="A1">
      <selection activeCell="A1" sqref="A1"/>
    </sheetView>
  </sheetViews>
  <sheetFormatPr defaultColWidth="9.140625" defaultRowHeight="15"/>
  <cols>
    <col min="1" max="1" width="38.421875" style="2" customWidth="1"/>
    <col min="2" max="3" width="21.7109375" style="2" customWidth="1"/>
    <col min="4" max="4" width="9.140625" style="2" customWidth="1"/>
    <col min="5" max="5" width="38.8515625" style="2" customWidth="1"/>
    <col min="6" max="7" width="21.7109375" style="2" customWidth="1"/>
    <col min="8" max="16384" width="9.140625" style="2" customWidth="1"/>
  </cols>
  <sheetData>
    <row r="2" s="3" customFormat="1" ht="21" customHeight="1">
      <c r="A2" s="90" t="s">
        <v>139</v>
      </c>
    </row>
    <row r="3" spans="1:2" s="3" customFormat="1" ht="21" customHeight="1">
      <c r="A3" s="90"/>
      <c r="B3" s="211"/>
    </row>
    <row r="4" spans="1:3" ht="21" customHeight="1">
      <c r="A4" s="91"/>
      <c r="B4" s="91"/>
      <c r="C4" s="91"/>
    </row>
    <row r="5" spans="1:3" ht="21" customHeight="1">
      <c r="A5" s="254"/>
      <c r="B5" s="239">
        <v>2021</v>
      </c>
      <c r="C5" s="242">
        <v>2020</v>
      </c>
    </row>
    <row r="6" spans="1:3" ht="21" customHeight="1" thickBot="1">
      <c r="A6" s="254"/>
      <c r="B6" s="240"/>
      <c r="C6" s="243"/>
    </row>
    <row r="7" spans="2:5" ht="21" customHeight="1">
      <c r="B7" s="176" t="s">
        <v>2</v>
      </c>
      <c r="C7" s="178" t="s">
        <v>2</v>
      </c>
      <c r="E7" s="147"/>
    </row>
    <row r="8" spans="1:3" ht="21" customHeight="1">
      <c r="A8" s="157" t="s">
        <v>142</v>
      </c>
      <c r="B8" s="14">
        <v>3743</v>
      </c>
      <c r="C8" s="11">
        <v>3567</v>
      </c>
    </row>
    <row r="9" spans="1:3" ht="21" customHeight="1">
      <c r="A9" s="157" t="s">
        <v>141</v>
      </c>
      <c r="B9" s="14">
        <v>2746</v>
      </c>
      <c r="C9" s="11">
        <v>2310</v>
      </c>
    </row>
    <row r="10" spans="1:3" ht="21" customHeight="1">
      <c r="A10" s="157" t="s">
        <v>140</v>
      </c>
      <c r="B10" s="14">
        <v>2141</v>
      </c>
      <c r="C10" s="11">
        <v>1859</v>
      </c>
    </row>
    <row r="11" spans="1:3" ht="21" customHeight="1">
      <c r="A11" s="157" t="s">
        <v>65</v>
      </c>
      <c r="B11" s="127">
        <v>1529</v>
      </c>
      <c r="C11" s="128">
        <v>1272</v>
      </c>
    </row>
    <row r="12" spans="1:3" ht="21" customHeight="1">
      <c r="A12" s="157" t="s">
        <v>145</v>
      </c>
      <c r="B12" s="127">
        <v>764</v>
      </c>
      <c r="C12" s="128">
        <v>689</v>
      </c>
    </row>
    <row r="13" spans="1:3" ht="21" customHeight="1">
      <c r="A13" s="157" t="s">
        <v>229</v>
      </c>
      <c r="B13" s="127">
        <v>751</v>
      </c>
      <c r="C13" s="128">
        <v>740</v>
      </c>
    </row>
    <row r="14" spans="1:3" ht="21" customHeight="1">
      <c r="A14" s="157" t="s">
        <v>143</v>
      </c>
      <c r="B14" s="127">
        <v>724</v>
      </c>
      <c r="C14" s="222">
        <v>767</v>
      </c>
    </row>
    <row r="15" spans="1:3" ht="21" customHeight="1">
      <c r="A15" s="157" t="s">
        <v>144</v>
      </c>
      <c r="B15" s="127">
        <v>623</v>
      </c>
      <c r="C15" s="128">
        <v>591</v>
      </c>
    </row>
    <row r="16" spans="1:3" ht="21" customHeight="1">
      <c r="A16" s="157" t="s">
        <v>147</v>
      </c>
      <c r="B16" s="127">
        <v>306</v>
      </c>
      <c r="C16" s="128">
        <v>306</v>
      </c>
    </row>
    <row r="17" spans="1:3" ht="21" customHeight="1">
      <c r="A17" s="223" t="s">
        <v>250</v>
      </c>
      <c r="B17" s="224">
        <v>161</v>
      </c>
      <c r="C17" s="222">
        <v>130</v>
      </c>
    </row>
    <row r="18" spans="1:3" ht="21" customHeight="1">
      <c r="A18" s="157" t="s">
        <v>146</v>
      </c>
      <c r="B18" s="127">
        <v>119</v>
      </c>
      <c r="C18" s="128">
        <v>226</v>
      </c>
    </row>
    <row r="19" spans="1:3" ht="21" customHeight="1" thickBot="1">
      <c r="A19" s="157" t="s">
        <v>66</v>
      </c>
      <c r="B19" s="130">
        <v>1196</v>
      </c>
      <c r="C19" s="129">
        <v>1058</v>
      </c>
    </row>
    <row r="20" spans="1:3" ht="21" customHeight="1">
      <c r="A20" s="147" t="s">
        <v>6</v>
      </c>
      <c r="B20" s="193">
        <f>SUM(B8:B19)</f>
        <v>14803</v>
      </c>
      <c r="C20" s="104">
        <f>SUM(C8:C19)</f>
        <v>13515</v>
      </c>
    </row>
    <row r="21" spans="1:3" ht="21" customHeight="1">
      <c r="A21" s="147" t="s">
        <v>7</v>
      </c>
      <c r="B21" s="225">
        <v>-2931</v>
      </c>
      <c r="C21" s="120">
        <v>-2673</v>
      </c>
    </row>
    <row r="22" spans="1:3" ht="21" customHeight="1" thickBot="1">
      <c r="A22" s="147" t="s">
        <v>8</v>
      </c>
      <c r="B22" s="209">
        <f>SUM(B20:B21)</f>
        <v>11872</v>
      </c>
      <c r="C22" s="148">
        <f>SUM(C20:C21)</f>
        <v>10842</v>
      </c>
    </row>
    <row r="23" ht="15.75" thickTop="1"/>
  </sheetData>
  <sheetProtection/>
  <mergeCells count="3">
    <mergeCell ref="A5:A6"/>
    <mergeCell ref="C5:C6"/>
    <mergeCell ref="B5:B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1"/>
  <headerFooter scaleWithDoc="0">
    <oddFooter>&amp;R&amp;"Arial,標準"&amp;P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D11"/>
  <sheetViews>
    <sheetView zoomScale="85" zoomScaleNormal="85" zoomScalePageLayoutView="0" workbookViewId="0" topLeftCell="A1">
      <selection activeCell="C2" sqref="C2"/>
    </sheetView>
  </sheetViews>
  <sheetFormatPr defaultColWidth="9.140625" defaultRowHeight="15"/>
  <cols>
    <col min="1" max="1" width="74.8515625" style="2" customWidth="1"/>
    <col min="2" max="3" width="21.7109375" style="2" customWidth="1"/>
    <col min="4" max="16384" width="9.140625" style="2" customWidth="1"/>
  </cols>
  <sheetData>
    <row r="2" s="3" customFormat="1" ht="20.25">
      <c r="A2" s="90" t="s">
        <v>148</v>
      </c>
    </row>
    <row r="3" spans="1:4" ht="15">
      <c r="A3" s="92"/>
      <c r="B3" s="93"/>
      <c r="C3" s="230"/>
      <c r="D3" s="94"/>
    </row>
    <row r="4" spans="1:4" ht="39.75" customHeight="1" thickBot="1">
      <c r="A4" s="165" t="s">
        <v>2</v>
      </c>
      <c r="B4" s="184">
        <v>2021</v>
      </c>
      <c r="C4" s="204">
        <v>2020</v>
      </c>
      <c r="D4" s="91"/>
    </row>
    <row r="5" spans="1:3" ht="21.75" customHeight="1">
      <c r="A5" s="97" t="s">
        <v>149</v>
      </c>
      <c r="B5" s="149">
        <v>9542</v>
      </c>
      <c r="C5" s="226">
        <v>9461</v>
      </c>
    </row>
    <row r="6" spans="1:3" ht="38.25" customHeight="1">
      <c r="A6" s="229" t="s">
        <v>257</v>
      </c>
      <c r="B6" s="149">
        <v>1232</v>
      </c>
      <c r="C6" s="226">
        <v>1235</v>
      </c>
    </row>
    <row r="7" spans="1:3" ht="21" customHeight="1">
      <c r="A7" s="229" t="s">
        <v>258</v>
      </c>
      <c r="B7" s="149">
        <v>3039</v>
      </c>
      <c r="C7" s="226">
        <v>3040</v>
      </c>
    </row>
    <row r="8" spans="1:3" ht="23.25" customHeight="1" thickBot="1">
      <c r="A8" s="97" t="s">
        <v>150</v>
      </c>
      <c r="B8" s="150">
        <v>2594</v>
      </c>
      <c r="C8" s="227">
        <v>2611</v>
      </c>
    </row>
    <row r="9" spans="1:3" ht="21.75" customHeight="1" thickBot="1">
      <c r="A9" s="97" t="s">
        <v>151</v>
      </c>
      <c r="B9" s="98">
        <f>SUM(B5:B8)</f>
        <v>16407</v>
      </c>
      <c r="C9" s="228">
        <f>SUM(C5:C8)</f>
        <v>16347</v>
      </c>
    </row>
    <row r="10" spans="1:4" ht="15">
      <c r="A10" s="99"/>
      <c r="B10" s="100"/>
      <c r="C10" s="101"/>
      <c r="D10" s="91"/>
    </row>
    <row r="11" ht="15">
      <c r="A11" s="91"/>
    </row>
  </sheetData>
  <sheetProtection/>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1" r:id="rId1"/>
  <headerFooter scaleWithDoc="0">
    <oddFooter>&amp;R&amp;"Arial,標準"&amp;P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C24"/>
  <sheetViews>
    <sheetView zoomScale="80" zoomScaleNormal="80" zoomScalePageLayoutView="0" workbookViewId="0" topLeftCell="A1">
      <selection activeCell="A1" sqref="A1"/>
    </sheetView>
  </sheetViews>
  <sheetFormatPr defaultColWidth="9.140625" defaultRowHeight="21" customHeight="1"/>
  <cols>
    <col min="1" max="1" width="51.8515625" style="2" customWidth="1"/>
    <col min="2" max="3" width="24.140625" style="2" customWidth="1"/>
    <col min="4" max="4" width="18.7109375" style="2" customWidth="1"/>
    <col min="5" max="16384" width="9.140625" style="2" customWidth="1"/>
  </cols>
  <sheetData>
    <row r="2" s="3" customFormat="1" ht="21" customHeight="1">
      <c r="A2" s="15" t="s">
        <v>71</v>
      </c>
    </row>
    <row r="3" s="3" customFormat="1" ht="21" customHeight="1">
      <c r="A3" s="15"/>
    </row>
    <row r="4" spans="1:3" ht="21" customHeight="1">
      <c r="A4" s="24"/>
      <c r="B4" s="151"/>
      <c r="C4" s="151"/>
    </row>
    <row r="5" spans="1:3" ht="21" customHeight="1">
      <c r="A5" s="255" t="s">
        <v>231</v>
      </c>
      <c r="B5" s="258">
        <v>2021</v>
      </c>
      <c r="C5" s="256">
        <v>2020</v>
      </c>
    </row>
    <row r="6" spans="1:3" ht="21" customHeight="1" thickBot="1">
      <c r="A6" s="255"/>
      <c r="B6" s="259"/>
      <c r="C6" s="257"/>
    </row>
    <row r="7" spans="1:3" ht="21" customHeight="1">
      <c r="A7" s="24"/>
      <c r="B7" s="178" t="s">
        <v>2</v>
      </c>
      <c r="C7" s="178" t="s">
        <v>2</v>
      </c>
    </row>
    <row r="8" spans="1:3" ht="21" customHeight="1">
      <c r="A8" s="24"/>
      <c r="B8" s="176"/>
      <c r="C8" s="178"/>
    </row>
    <row r="9" spans="1:3" ht="21" customHeight="1">
      <c r="A9" s="24" t="s">
        <v>68</v>
      </c>
      <c r="B9" s="176"/>
      <c r="C9" s="178"/>
    </row>
    <row r="10" spans="1:3" ht="21" customHeight="1">
      <c r="A10" s="28" t="s">
        <v>109</v>
      </c>
      <c r="B10" s="14">
        <v>229326</v>
      </c>
      <c r="C10" s="11">
        <v>222286</v>
      </c>
    </row>
    <row r="11" spans="1:3" ht="21" customHeight="1" thickBot="1">
      <c r="A11" s="28" t="s">
        <v>110</v>
      </c>
      <c r="B11" s="13">
        <v>97908</v>
      </c>
      <c r="C11" s="191">
        <v>87940</v>
      </c>
    </row>
    <row r="12" spans="1:3" ht="21" customHeight="1" thickBot="1">
      <c r="A12" s="24"/>
      <c r="B12" s="13">
        <f>SUM(B10:B11)</f>
        <v>327234</v>
      </c>
      <c r="C12" s="191">
        <f>SUM(C10:C11)</f>
        <v>310226</v>
      </c>
    </row>
    <row r="13" spans="1:3" ht="21" customHeight="1">
      <c r="A13" s="24"/>
      <c r="B13" s="176"/>
      <c r="C13" s="178"/>
    </row>
    <row r="14" spans="1:3" ht="21" customHeight="1">
      <c r="A14" s="24" t="s">
        <v>69</v>
      </c>
      <c r="B14" s="176"/>
      <c r="C14" s="178"/>
    </row>
    <row r="15" spans="1:3" ht="21" customHeight="1">
      <c r="A15" s="28" t="s">
        <v>109</v>
      </c>
      <c r="B15" s="14">
        <v>513556</v>
      </c>
      <c r="C15" s="11">
        <v>499740</v>
      </c>
    </row>
    <row r="16" spans="1:3" ht="21" customHeight="1" thickBot="1">
      <c r="A16" s="28" t="s">
        <v>110</v>
      </c>
      <c r="B16" s="13">
        <v>680538</v>
      </c>
      <c r="C16" s="191">
        <v>649295</v>
      </c>
    </row>
    <row r="17" spans="1:3" ht="21" customHeight="1" thickBot="1">
      <c r="A17" s="24"/>
      <c r="B17" s="13">
        <f>SUM(B15:B16)</f>
        <v>1194094</v>
      </c>
      <c r="C17" s="191">
        <f>SUM(C15:C16)</f>
        <v>1149035</v>
      </c>
    </row>
    <row r="18" spans="1:3" ht="21" customHeight="1">
      <c r="A18" s="24"/>
      <c r="B18" s="176"/>
      <c r="C18" s="178"/>
    </row>
    <row r="19" spans="1:3" ht="21" customHeight="1">
      <c r="A19" s="24" t="s">
        <v>70</v>
      </c>
      <c r="B19" s="176"/>
      <c r="C19" s="178"/>
    </row>
    <row r="20" spans="1:3" ht="21" customHeight="1">
      <c r="A20" s="28" t="s">
        <v>109</v>
      </c>
      <c r="B20" s="14">
        <v>544036</v>
      </c>
      <c r="C20" s="11">
        <v>454852</v>
      </c>
    </row>
    <row r="21" spans="1:3" ht="21" customHeight="1" thickBot="1">
      <c r="A21" s="28" t="s">
        <v>110</v>
      </c>
      <c r="B21" s="13">
        <v>265791</v>
      </c>
      <c r="C21" s="191">
        <v>269596</v>
      </c>
    </row>
    <row r="22" spans="1:3" ht="21" customHeight="1" thickBot="1">
      <c r="A22" s="37"/>
      <c r="B22" s="13">
        <v>809827</v>
      </c>
      <c r="C22" s="191">
        <f>SUM(C20:C21)</f>
        <v>724448</v>
      </c>
    </row>
    <row r="23" spans="1:3" ht="21" customHeight="1">
      <c r="A23" s="39"/>
      <c r="B23" s="38"/>
      <c r="C23" s="38"/>
    </row>
    <row r="24" spans="1:3" ht="21" customHeight="1" thickBot="1">
      <c r="A24" s="39"/>
      <c r="B24" s="36">
        <v>2331155</v>
      </c>
      <c r="C24" s="192">
        <f>SUM(C22,C17,C12)</f>
        <v>2183709</v>
      </c>
    </row>
    <row r="25" ht="21" customHeight="1" thickTop="1"/>
  </sheetData>
  <sheetProtection/>
  <mergeCells count="3">
    <mergeCell ref="A5:A6"/>
    <mergeCell ref="C5:C6"/>
    <mergeCell ref="B5:B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1"/>
  <headerFooter scaleWithDoc="0">
    <oddFooter>&amp;R&amp;"Arial,標準"&amp;P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2022-03-28T16:02:24Z</dcterms:modified>
  <cp:category/>
  <cp:version/>
  <cp:contentType/>
  <cp:contentStatus/>
</cp:coreProperties>
</file>