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50" windowHeight="9240" tabRatio="781" activeTab="0"/>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and Commission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<sst xmlns="http://schemas.openxmlformats.org/spreadsheetml/2006/main" count="523" uniqueCount="267">
  <si>
    <t>BOC HONG KONG (HOLDINGS) LIMITED</t>
  </si>
  <si>
    <t>Data Pack</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</si>
  <si>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</si>
  <si>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</si>
  <si>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</si>
  <si>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</si>
  <si>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</si>
  <si>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</si>
  <si>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</si>
  <si>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</si>
  <si>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</si>
  <si>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</si>
  <si>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</si>
  <si>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</si>
  <si>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</si>
  <si>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</si>
  <si>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</si>
  <si>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</si>
  <si>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</si>
  <si>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</si>
  <si>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</si>
  <si>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</si>
  <si>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</si>
  <si>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</si>
  <si>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</si>
  <si>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</si>
  <si>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</si>
  <si>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</si>
  <si>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</si>
  <si>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</si>
  <si>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</si>
  <si>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</si>
  <si>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</si>
  <si>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</si>
  <si>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</si>
  <si>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</si>
  <si>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</si>
  <si>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</si>
  <si>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</si>
  <si>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</si>
  <si>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</si>
  <si>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</si>
  <si>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</si>
  <si>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</si>
  <si>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</si>
  <si>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</si>
  <si>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</si>
  <si>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</si>
  <si>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</si>
  <si>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</si>
  <si>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</si>
  <si>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</si>
  <si>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</si>
  <si>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</si>
  <si>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</si>
  <si>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</si>
  <si>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</si>
  <si>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</si>
  <si>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</si>
  <si>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</si>
  <si>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</si>
  <si>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</si>
  <si>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</si>
  <si>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</si>
  <si>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</si>
  <si>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</si>
  <si>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</si>
  <si>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</si>
  <si>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</si>
  <si>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</si>
  <si>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</si>
  <si>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</si>
  <si>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</si>
  <si>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</si>
  <si>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</si>
  <si>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</si>
  <si>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</si>
  <si>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</si>
  <si>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</si>
  <si>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</si>
  <si>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</si>
  <si>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</si>
  <si>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</si>
  <si>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</si>
  <si>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</si>
  <si>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</si>
  <si>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</si>
  <si>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</si>
  <si>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</si>
  <si>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</si>
  <si>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</si>
  <si>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</si>
  <si>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</si>
  <si>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</si>
  <si>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</si>
  <si>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</si>
  <si>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</si>
  <si>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</si>
  <si>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</si>
  <si>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</si>
  <si>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</si>
  <si>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</si>
  <si>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</si>
  <si>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</si>
  <si>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</si>
  <si>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</si>
  <si>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</si>
  <si>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</si>
  <si>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</si>
  <si>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</si>
  <si>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Corporate</t>
  </si>
  <si>
    <t>- Personal</t>
  </si>
  <si>
    <t xml:space="preserve">Corporate </t>
  </si>
  <si>
    <t xml:space="preserve">Banking </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</si>
  <si>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</si>
  <si>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</si>
  <si>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</si>
  <si>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</si>
  <si>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</si>
  <si>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</si>
  <si>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</si>
  <si>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</si>
  <si>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</si>
  <si>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</si>
  <si>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</si>
  <si>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</si>
  <si>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</si>
  <si>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</si>
  <si>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</si>
  <si>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Average</t>
  </si>
  <si>
    <t>balance</t>
  </si>
  <si>
    <t xml:space="preserve">yield </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</si>
  <si>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</si>
  <si>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</si>
  <si>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</si>
  <si>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</si>
  <si>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</si>
  <si>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</si>
  <si>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</si>
  <si>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</si>
  <si>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</si>
  <si>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</si>
  <si>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</si>
  <si>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</si>
  <si>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</si>
  <si>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Trust and custody services</t>
  </si>
  <si>
    <t>Currency exchange</t>
  </si>
  <si>
    <t>Safe deposit box</t>
  </si>
  <si>
    <t>Operating Expenses</t>
  </si>
  <si>
    <t>Staff costs</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</si>
  <si>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</si>
  <si>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</si>
  <si>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</si>
  <si>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</si>
  <si>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</si>
  <si>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</si>
  <si>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</si>
  <si>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</si>
  <si>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</si>
  <si>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</si>
  <si>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</si>
  <si>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</si>
  <si>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</si>
  <si>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</si>
  <si>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</si>
  <si>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</si>
  <si>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</si>
  <si>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</si>
  <si>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</si>
  <si>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</si>
  <si>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</si>
  <si>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</si>
  <si>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Third quarter</t>
  </si>
  <si>
    <t>Fourth quarter</t>
  </si>
  <si>
    <t>-</t>
  </si>
  <si>
    <t>At 31 December</t>
  </si>
  <si>
    <t>Current tax assets</t>
  </si>
  <si>
    <t>-</t>
  </si>
  <si>
    <t>Other equity instruments</t>
  </si>
  <si>
    <t>Net interest margin</t>
  </si>
  <si>
    <t>Net interest margin (adjusted)*</t>
  </si>
  <si>
    <t>* Including the funding income or cost of foreign currency swap contracts.</t>
  </si>
  <si>
    <t>2.  Consolidated Income Statement</t>
  </si>
  <si>
    <t>3.  Consolidated Balance Sheet</t>
  </si>
  <si>
    <t>Average Balance and Average Interest Rates</t>
  </si>
  <si>
    <t>2. The delinquency ratio is the ratio of the total amount of overdue advances (more than three months) to total outstanding advances.</t>
  </si>
  <si>
    <t>-</t>
  </si>
  <si>
    <t xml:space="preserve">Earnings per share </t>
  </si>
  <si>
    <t>Net gain/(loss) on other financial instruments at fair value through profit or loss</t>
  </si>
  <si>
    <t>Net loss from disposal/revaluation of properties, plant and equipment</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</si>
  <si>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</si>
  <si>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</si>
  <si>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</si>
  <si>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</si>
  <si>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</si>
  <si>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</si>
  <si>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</si>
  <si>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</si>
  <si>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</si>
  <si>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</si>
  <si>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Equity holders of the Company and other equity instrument holders</t>
  </si>
  <si>
    <t>Other equity instrument holders</t>
  </si>
  <si>
    <t>Non-controlling interests</t>
  </si>
  <si>
    <t>1. Shareholders’ funds represent capital and reserves attributable to the equity holders of the Company.</t>
  </si>
  <si>
    <t>Non interest-earning assets</t>
  </si>
  <si>
    <t>Trade financing</t>
  </si>
  <si>
    <t>Net gain on other financial assets</t>
  </si>
  <si>
    <t>Share of results after tax of associates and joint ventures</t>
  </si>
  <si>
    <t>Net gain on other financial instruments at fair value through profit or loss</t>
  </si>
  <si>
    <t>-</t>
  </si>
  <si>
    <t>Net trading gain</t>
  </si>
  <si>
    <t>Net loss from disposal of/fair value adjustments on investment properties</t>
  </si>
  <si>
    <t>Share of results after tax of associates and joint ventures</t>
  </si>
  <si>
    <t xml:space="preserve"> </t>
  </si>
  <si>
    <t xml:space="preserve">Payment services </t>
  </si>
  <si>
    <t>Total equity</t>
  </si>
  <si>
    <r>
      <t xml:space="preserve">Net </t>
    </r>
    <r>
      <rPr>
        <sz val="12"/>
        <color indexed="8"/>
        <rFont val="Arial"/>
        <family val="2"/>
      </rPr>
      <t>loss from disposal/revaluation of properties, plant and equipment</t>
    </r>
  </si>
  <si>
    <t>Advances to customers and other accounts</t>
  </si>
  <si>
    <t>1H2021</t>
  </si>
  <si>
    <t>30 June 2020</t>
  </si>
  <si>
    <t>30 June 2021</t>
  </si>
  <si>
    <t>For the period</t>
  </si>
  <si>
    <t>30 June 2020</t>
  </si>
  <si>
    <t>31 December 2020</t>
  </si>
  <si>
    <t>30 June 2020</t>
  </si>
  <si>
    <t>At period/year end</t>
  </si>
  <si>
    <t>Financial ratios for the period</t>
  </si>
  <si>
    <t>Financial ratios at period / year-end</t>
  </si>
  <si>
    <t>(Unaudited)</t>
  </si>
  <si>
    <t>Half-year ended</t>
  </si>
  <si>
    <t>30 June 2021</t>
  </si>
  <si>
    <t>Profit for the period</t>
  </si>
  <si>
    <t xml:space="preserve">3. Liquidity coverage ratio and net stable funding ratio are computed on the consolidated basis which comprises the positions of BOCHK and certain subsidiaries specified by the HKMA in accordance with the Banking (Liquidity) Rules. </t>
  </si>
  <si>
    <t>4. Loan to deposit ratio is calculated as at period/year end. Loan represents gross advances to customers.</t>
  </si>
  <si>
    <t xml:space="preserve">5. Total capital ratio is computed on the consolidated basis for regulatory purposes that comprises the positions of BOCHK and certain subsidiaries specified by the HKMA in accordance with the Banking (Capital) Rules. </t>
  </si>
  <si>
    <t>(Unaudited)</t>
  </si>
  <si>
    <t>At 30 June</t>
  </si>
  <si>
    <t xml:space="preserve">   Interest income calculated using the effective interest method</t>
  </si>
  <si>
    <t xml:space="preserve">   Others</t>
  </si>
  <si>
    <t>Segmental reporting</t>
  </si>
  <si>
    <t xml:space="preserve"> 
Half-year ended 30 June 2021</t>
  </si>
  <si>
    <t>Half-year ended 30 June 2020</t>
  </si>
  <si>
    <t>At 31 December 2020</t>
  </si>
  <si>
    <t xml:space="preserve">Net (charge)/reversal of impairment allowances </t>
  </si>
  <si>
    <t>At 30 June 2021</t>
  </si>
  <si>
    <t xml:space="preserve">Half-year ended </t>
  </si>
  <si>
    <t>At 30 June</t>
  </si>
  <si>
    <t>At 30 June</t>
  </si>
  <si>
    <t>3. The charge-off ratio is the ratio of total write-offs made during the period to average card receivables during the period.</t>
  </si>
  <si>
    <r>
      <t xml:space="preserve">The financial information is extracted from the </t>
    </r>
    <r>
      <rPr>
        <i/>
        <sz val="14"/>
        <color indexed="8"/>
        <rFont val="Arial"/>
        <family val="2"/>
      </rPr>
      <t>2021 Interim Report</t>
    </r>
    <r>
      <rPr>
        <sz val="14"/>
        <color indexed="8"/>
        <rFont val="Arial"/>
        <family val="2"/>
      </rPr>
      <t xml:space="preserve"> of BOC Hong Kong (Holdings) Limited (the Company), which is not complete and should be read in conjunction with the 2021 Interim Report and other reports and financial information published by the Company. </t>
    </r>
  </si>
  <si>
    <r>
      <t>Average value of liquidity coverage ratio</t>
    </r>
    <r>
      <rPr>
        <vertAlign val="superscript"/>
        <sz val="12"/>
        <color indexed="8"/>
        <rFont val="Arial"/>
        <family val="2"/>
      </rPr>
      <t>3</t>
    </r>
  </si>
  <si>
    <r>
      <t>Loan to deposit ratio</t>
    </r>
    <r>
      <rPr>
        <vertAlign val="superscript"/>
        <sz val="12"/>
        <color indexed="8"/>
        <rFont val="Arial"/>
        <family val="2"/>
      </rPr>
      <t>4</t>
    </r>
  </si>
  <si>
    <r>
      <t>Quarter-end value of net stable funding ratio</t>
    </r>
    <r>
      <rPr>
        <vertAlign val="superscript"/>
        <sz val="12"/>
        <color indexed="8"/>
        <rFont val="Arial"/>
        <family val="2"/>
      </rPr>
      <t>3</t>
    </r>
  </si>
  <si>
    <t>1. Return on average total assets = Profit for the period/ Daily average balance of total assets</t>
  </si>
  <si>
    <t>Net loss from disposal of/fair value adjustments on investment properties</t>
  </si>
  <si>
    <t>Profit for the period</t>
  </si>
  <si>
    <t>At 31 December</t>
  </si>
  <si>
    <t>Profit before taxation</t>
  </si>
  <si>
    <t>Depreciation and amortisation</t>
  </si>
  <si>
    <t>Condensed Consolidated Income Statement</t>
  </si>
  <si>
    <t>Condensed Consolidated Balance Sheet</t>
  </si>
  <si>
    <t xml:space="preserve"> (Audited)</t>
  </si>
  <si>
    <t>Premises and equipment expenses
 (excluding depreciation and amortisation)</t>
  </si>
  <si>
    <t>Balances and placements with banks 
and other financial institutions</t>
  </si>
  <si>
    <r>
      <t>Shareholders’ funds</t>
    </r>
    <r>
      <rPr>
        <vertAlign val="superscript"/>
        <sz val="12"/>
        <color indexed="8"/>
        <rFont val="Arial"/>
        <family val="2"/>
      </rPr>
      <t>1</t>
    </r>
    <r>
      <rPr>
        <sz val="12"/>
        <color indexed="8"/>
        <rFont val="Arial"/>
        <family val="2"/>
      </rPr>
      <t xml:space="preserve"> and other non
interest-bearing deposits and liabilities</t>
    </r>
  </si>
  <si>
    <t>Deposits and balances from banks 
and other financial institutions</t>
  </si>
  <si>
    <t>Debt securities investments 
and other debt instruments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</si>
</sst>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_);\(0\)"/>
    <numFmt numFmtId="192" formatCode="_-* #,##0.0000_-;\-* #,##0.0000_-;_-* &quot;-&quot;??_-;_-@_-"/>
    <numFmt numFmtId="193" formatCode="#,##0.0000_);\(#,##0.0000\)"/>
    <numFmt numFmtId="194" formatCode="[$-F800]dddd\,\ mmmm\ dd\,\ yyyy"/>
  </numFmts>
  <fonts count="87">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i/>
      <sz val="14"/>
      <color indexed="8"/>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sz val="11"/>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u val="single"/>
      <sz val="11"/>
      <color indexed="20"/>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1"/>
      <color indexed="12"/>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20"/>
      <color indexed="8"/>
      <name val="Arial"/>
      <family val="2"/>
    </font>
    <font>
      <sz val="16"/>
      <color indexed="8"/>
      <name val="Arial"/>
      <family val="2"/>
    </font>
    <font>
      <b/>
      <sz val="12"/>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8"/>
      <color indexed="8"/>
      <name val="Arial"/>
      <family val="2"/>
    </font>
    <font>
      <b/>
      <sz val="8"/>
      <color indexed="8"/>
      <name val="Arial"/>
      <family val="2"/>
    </font>
    <font>
      <sz val="8"/>
      <color indexed="14"/>
      <name val="Arial"/>
      <family val="2"/>
    </font>
    <font>
      <b/>
      <sz val="8"/>
      <color indexed="14"/>
      <name val="Arial"/>
      <family val="2"/>
    </font>
    <font>
      <b/>
      <sz val="7"/>
      <color indexed="8"/>
      <name val="Arial"/>
      <family val="2"/>
    </font>
    <font>
      <i/>
      <sz val="12"/>
      <color indexed="8"/>
      <name val="Arial"/>
      <family val="2"/>
    </font>
    <font>
      <b/>
      <i/>
      <sz val="12"/>
      <color indexed="8"/>
      <name val="Arial"/>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u val="single"/>
      <sz val="11"/>
      <color theme="11"/>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sz val="8"/>
      <color rgb="FFFF00FF"/>
      <name val="Arial"/>
      <family val="2"/>
    </font>
    <font>
      <b/>
      <sz val="8"/>
      <color rgb="FFFF00FF"/>
      <name val="Arial"/>
      <family val="2"/>
    </font>
    <font>
      <sz val="11"/>
      <color theme="1"/>
      <name val="Arial"/>
      <family val="2"/>
    </font>
    <font>
      <b/>
      <sz val="7"/>
      <color theme="1"/>
      <name val="Arial"/>
      <family val="2"/>
    </font>
    <font>
      <i/>
      <sz val="12"/>
      <color theme="1"/>
      <name val="Arial"/>
      <family val="2"/>
    </font>
    <font>
      <b/>
      <i/>
      <sz val="12"/>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bottom style="double"/>
    </border>
    <border>
      <left/>
      <right/>
      <top style="medium"/>
      <bottom style="medium"/>
    </border>
    <border>
      <left/>
      <right/>
      <top/>
      <bottom style="thin">
        <color theme="1"/>
      </bottom>
    </border>
    <border>
      <left/>
      <right/>
      <top style="thin"/>
      <bottom style="double"/>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6">
    <xf numFmtId="0" fontId="0"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3" fontId="68" fillId="0" borderId="0" xfId="0" applyNumberFormat="1" applyFont="1" applyAlignment="1">
      <alignment horizontal="right" vertical="center" wrapText="1"/>
    </xf>
    <xf numFmtId="0" fontId="70" fillId="0" borderId="0" xfId="0" applyFont="1" applyAlignment="1">
      <alignment vertical="center" wrapText="1"/>
    </xf>
    <xf numFmtId="0" fontId="70" fillId="0" borderId="0" xfId="0" applyFont="1" applyAlignment="1">
      <alignment horizontal="right" vertical="center" wrapText="1"/>
    </xf>
    <xf numFmtId="0" fontId="68" fillId="0" borderId="10" xfId="0" applyFont="1" applyBorder="1" applyAlignment="1">
      <alignment horizontal="right" vertical="center" wrapText="1"/>
    </xf>
    <xf numFmtId="0" fontId="71" fillId="0" borderId="0" xfId="0" applyFont="1" applyAlignment="1">
      <alignment horizontal="right" vertical="center" wrapText="1"/>
    </xf>
    <xf numFmtId="0" fontId="72" fillId="0" borderId="0" xfId="0" applyFont="1" applyAlignment="1">
      <alignment horizontal="right" vertical="center" wrapText="1"/>
    </xf>
    <xf numFmtId="0" fontId="68" fillId="0" borderId="0" xfId="0" applyFont="1" applyAlignment="1">
      <alignment horizontal="left" vertical="center" wrapText="1" indent="1"/>
    </xf>
    <xf numFmtId="0" fontId="68" fillId="0" borderId="0" xfId="0" applyFont="1" applyAlignment="1">
      <alignment horizontal="justify" vertical="center" wrapText="1"/>
    </xf>
    <xf numFmtId="3" fontId="68" fillId="0" borderId="11" xfId="0" applyNumberFormat="1" applyFont="1" applyBorder="1" applyAlignment="1">
      <alignment horizontal="right" vertical="center" wrapText="1"/>
    </xf>
    <xf numFmtId="3" fontId="72" fillId="0" borderId="0" xfId="0" applyNumberFormat="1" applyFont="1" applyAlignment="1">
      <alignment horizontal="right" vertical="center" wrapText="1"/>
    </xf>
    <xf numFmtId="3" fontId="68" fillId="0" borderId="12" xfId="0" applyNumberFormat="1" applyFont="1" applyBorder="1" applyAlignment="1">
      <alignment horizontal="right" vertical="center" wrapText="1"/>
    </xf>
    <xf numFmtId="0" fontId="71" fillId="0" borderId="11" xfId="0" applyFont="1" applyBorder="1" applyAlignment="1">
      <alignment horizontal="right" vertical="center" wrapText="1"/>
    </xf>
    <xf numFmtId="3" fontId="71" fillId="0" borderId="11" xfId="0" applyNumberFormat="1" applyFont="1" applyBorder="1" applyAlignment="1">
      <alignment horizontal="right" vertical="center" wrapText="1"/>
    </xf>
    <xf numFmtId="3" fontId="71" fillId="0" borderId="0" xfId="0" applyNumberFormat="1" applyFont="1" applyAlignment="1">
      <alignment horizontal="right" vertical="center" wrapText="1"/>
    </xf>
    <xf numFmtId="0" fontId="73" fillId="0" borderId="0" xfId="0" applyFont="1" applyAlignment="1">
      <alignment/>
    </xf>
    <xf numFmtId="0" fontId="68" fillId="0" borderId="0" xfId="0" applyFont="1" applyAlignment="1">
      <alignment vertical="center" wrapText="1"/>
    </xf>
    <xf numFmtId="0" fontId="68" fillId="0" borderId="0" xfId="0" applyFont="1" applyAlignment="1">
      <alignment horizontal="right"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70" fillId="0" borderId="11" xfId="0" applyFont="1" applyBorder="1" applyAlignment="1">
      <alignment horizontal="justify" vertical="center" wrapText="1"/>
    </xf>
    <xf numFmtId="0" fontId="9" fillId="0" borderId="0" xfId="0" applyFont="1" applyAlignment="1">
      <alignment horizontal="right"/>
    </xf>
    <xf numFmtId="0" fontId="71" fillId="0" borderId="0" xfId="0" applyFont="1" applyAlignment="1">
      <alignment vertical="center" wrapText="1"/>
    </xf>
    <xf numFmtId="0" fontId="72" fillId="0" borderId="0" xfId="0" applyFont="1" applyAlignment="1">
      <alignment vertical="center" wrapText="1"/>
    </xf>
    <xf numFmtId="0" fontId="70" fillId="0" borderId="0" xfId="0" applyFont="1" applyAlignment="1">
      <alignment horizontal="justify" vertical="center" wrapText="1"/>
    </xf>
    <xf numFmtId="0" fontId="72" fillId="0" borderId="0" xfId="0" applyFont="1" applyAlignment="1">
      <alignment horizontal="justify" vertical="center" wrapText="1"/>
    </xf>
    <xf numFmtId="0" fontId="68" fillId="0" borderId="0" xfId="0" applyFont="1" applyAlignment="1">
      <alignment horizontal="left" vertical="center" wrapText="1"/>
    </xf>
    <xf numFmtId="0" fontId="70" fillId="0" borderId="0" xfId="0" applyFont="1" applyAlignment="1">
      <alignment horizontal="left" vertical="center" wrapText="1"/>
    </xf>
    <xf numFmtId="0" fontId="7" fillId="0" borderId="0" xfId="0" applyFont="1" applyAlignment="1">
      <alignment horizontal="left"/>
    </xf>
    <xf numFmtId="0" fontId="71" fillId="0" borderId="0" xfId="0" applyFont="1" applyAlignment="1">
      <alignment horizontal="left" vertical="center" wrapText="1"/>
    </xf>
    <xf numFmtId="0" fontId="72" fillId="0" borderId="0" xfId="0" applyFont="1" applyAlignment="1">
      <alignment horizontal="left" vertical="center" wrapText="1"/>
    </xf>
    <xf numFmtId="0" fontId="74" fillId="0" borderId="0" xfId="0" applyFont="1" applyAlignment="1">
      <alignment horizontal="right" vertical="center" wrapText="1"/>
    </xf>
    <xf numFmtId="0" fontId="74" fillId="0" borderId="0" xfId="0" applyFont="1" applyAlignment="1">
      <alignment vertical="center" wrapText="1"/>
    </xf>
    <xf numFmtId="3" fontId="71" fillId="0" borderId="12" xfId="0" applyNumberFormat="1" applyFont="1" applyBorder="1" applyAlignment="1">
      <alignment horizontal="right" vertical="center" wrapText="1"/>
    </xf>
    <xf numFmtId="0" fontId="72" fillId="0" borderId="0" xfId="0" applyFont="1" applyAlignment="1">
      <alignment horizontal="left" vertical="center" wrapText="1" indent="1"/>
    </xf>
    <xf numFmtId="0" fontId="75" fillId="0" borderId="0" xfId="0" applyFont="1" applyAlignment="1">
      <alignment horizontal="right" vertical="center" wrapText="1"/>
    </xf>
    <xf numFmtId="0" fontId="75" fillId="0" borderId="0" xfId="0" applyFont="1" applyAlignment="1">
      <alignment vertical="center" wrapText="1"/>
    </xf>
    <xf numFmtId="0" fontId="72" fillId="33" borderId="0" xfId="0" applyFont="1" applyFill="1" applyAlignment="1">
      <alignment horizontal="left" vertical="center" wrapText="1" indent="1"/>
    </xf>
    <xf numFmtId="0" fontId="71" fillId="33" borderId="0" xfId="0" applyFont="1" applyFill="1" applyAlignment="1">
      <alignment horizontal="right" vertical="center" wrapText="1"/>
    </xf>
    <xf numFmtId="0" fontId="76" fillId="0" borderId="0" xfId="0" applyFont="1" applyAlignment="1">
      <alignment/>
    </xf>
    <xf numFmtId="49" fontId="70" fillId="0" borderId="11" xfId="0" applyNumberFormat="1" applyFont="1" applyBorder="1" applyAlignment="1">
      <alignment horizontal="right" vertical="center" wrapText="1"/>
    </xf>
    <xf numFmtId="49" fontId="68" fillId="0" borderId="11" xfId="0" applyNumberFormat="1" applyFont="1" applyBorder="1" applyAlignment="1">
      <alignment horizontal="right" vertical="center" wrapText="1"/>
    </xf>
    <xf numFmtId="0" fontId="70" fillId="0" borderId="0" xfId="0" applyFont="1" applyFill="1" applyAlignment="1">
      <alignment horizontal="right" vertical="center" wrapText="1"/>
    </xf>
    <xf numFmtId="0" fontId="77" fillId="0" borderId="0" xfId="0" applyFont="1" applyAlignment="1">
      <alignment vertical="center"/>
    </xf>
    <xf numFmtId="0" fontId="0" fillId="0" borderId="0" xfId="0" applyAlignment="1">
      <alignment vertical="center"/>
    </xf>
    <xf numFmtId="0" fontId="72" fillId="0" borderId="0" xfId="0" applyFont="1" applyAlignment="1">
      <alignment vertical="center" wrapText="1"/>
    </xf>
    <xf numFmtId="0" fontId="72" fillId="0" borderId="0" xfId="0" applyFont="1" applyFill="1" applyAlignment="1">
      <alignment horizontal="right" vertical="center" wrapText="1"/>
    </xf>
    <xf numFmtId="0" fontId="76" fillId="0" borderId="0" xfId="0" applyFont="1" applyAlignment="1">
      <alignment/>
    </xf>
    <xf numFmtId="0" fontId="71" fillId="0" borderId="0" xfId="0" applyFont="1" applyAlignment="1">
      <alignment horizontal="right" vertical="center" wrapText="1"/>
    </xf>
    <xf numFmtId="0" fontId="68" fillId="0" borderId="0" xfId="0" applyFont="1" applyFill="1" applyAlignment="1">
      <alignment horizontal="left" vertical="center" wrapText="1" indent="1"/>
    </xf>
    <xf numFmtId="0" fontId="71" fillId="0" borderId="0" xfId="0" applyFont="1" applyFill="1" applyAlignment="1">
      <alignment horizontal="right" vertical="center" wrapText="1"/>
    </xf>
    <xf numFmtId="0" fontId="6" fillId="0" borderId="0" xfId="0" applyFont="1" applyFill="1" applyAlignment="1">
      <alignment/>
    </xf>
    <xf numFmtId="3" fontId="71" fillId="0" borderId="0" xfId="0" applyNumberFormat="1" applyFont="1" applyFill="1" applyAlignment="1">
      <alignment horizontal="right" vertical="center" wrapText="1"/>
    </xf>
    <xf numFmtId="0" fontId="71" fillId="0" borderId="10" xfId="0" applyFont="1" applyFill="1" applyBorder="1" applyAlignment="1">
      <alignment horizontal="right" vertical="center" wrapText="1"/>
    </xf>
    <xf numFmtId="0" fontId="6" fillId="0" borderId="0" xfId="0" applyFont="1" applyFill="1" applyAlignment="1">
      <alignment horizontal="justify" vertical="center"/>
    </xf>
    <xf numFmtId="0" fontId="68" fillId="0" borderId="0" xfId="0" applyFont="1" applyFill="1" applyAlignment="1">
      <alignment horizontal="left" vertical="center" wrapText="1"/>
    </xf>
    <xf numFmtId="0" fontId="70" fillId="0" borderId="11" xfId="0" applyFont="1" applyFill="1" applyBorder="1" applyAlignment="1">
      <alignment vertical="center" wrapText="1"/>
    </xf>
    <xf numFmtId="0" fontId="70" fillId="0" borderId="11" xfId="0" applyFont="1" applyFill="1" applyBorder="1" applyAlignment="1">
      <alignment horizontal="right" vertical="center" wrapText="1"/>
    </xf>
    <xf numFmtId="0" fontId="68" fillId="0" borderId="0" xfId="0" applyFont="1" applyFill="1" applyAlignment="1">
      <alignment vertical="center" wrapText="1"/>
    </xf>
    <xf numFmtId="3" fontId="72" fillId="0" borderId="0" xfId="0" applyNumberFormat="1" applyFont="1" applyFill="1" applyAlignment="1">
      <alignment horizontal="right" vertical="center" wrapText="1"/>
    </xf>
    <xf numFmtId="0" fontId="70" fillId="0" borderId="0" xfId="0" applyFont="1" applyFill="1" applyAlignment="1">
      <alignment vertical="center" wrapText="1"/>
    </xf>
    <xf numFmtId="0" fontId="70" fillId="0" borderId="10" xfId="0" applyFont="1" applyFill="1" applyBorder="1" applyAlignment="1">
      <alignment vertical="center" wrapText="1"/>
    </xf>
    <xf numFmtId="0" fontId="70" fillId="0" borderId="10"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68" fillId="0" borderId="10" xfId="0" applyFont="1" applyFill="1" applyBorder="1" applyAlignment="1">
      <alignment vertical="center" wrapText="1"/>
    </xf>
    <xf numFmtId="184" fontId="72" fillId="0" borderId="10" xfId="0" applyNumberFormat="1" applyFont="1" applyFill="1" applyBorder="1" applyAlignment="1">
      <alignment horizontal="right" vertical="center" wrapText="1"/>
    </xf>
    <xf numFmtId="0" fontId="70" fillId="0" borderId="11" xfId="0" applyFont="1" applyFill="1" applyBorder="1" applyAlignment="1">
      <alignment horizontal="justify" vertical="center" wrapText="1"/>
    </xf>
    <xf numFmtId="2" fontId="71" fillId="0" borderId="0" xfId="0" applyNumberFormat="1" applyFont="1" applyFill="1" applyAlignment="1">
      <alignment horizontal="right" vertical="center" wrapText="1"/>
    </xf>
    <xf numFmtId="0" fontId="68" fillId="0" borderId="11"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xf>
    <xf numFmtId="0" fontId="77"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Alignment="1">
      <alignment/>
    </xf>
    <xf numFmtId="0" fontId="7" fillId="0" borderId="0" xfId="0" applyFont="1" applyBorder="1" applyAlignment="1">
      <alignment horizontal="right" vertical="center" wrapText="1"/>
    </xf>
    <xf numFmtId="0" fontId="7" fillId="0" borderId="0" xfId="0" applyFont="1" applyBorder="1" applyAlignment="1">
      <alignment horizontal="left" vertical="center" wrapText="1" indent="1"/>
    </xf>
    <xf numFmtId="0" fontId="7" fillId="0" borderId="0" xfId="0" applyFont="1" applyBorder="1" applyAlignment="1">
      <alignment vertical="center" wrapText="1"/>
    </xf>
    <xf numFmtId="0" fontId="11" fillId="0" borderId="0" xfId="0" applyFont="1" applyBorder="1" applyAlignment="1">
      <alignment horizontal="right" vertical="center" wrapText="1"/>
    </xf>
    <xf numFmtId="10" fontId="70" fillId="0" borderId="0" xfId="0" applyNumberFormat="1" applyFont="1" applyBorder="1" applyAlignment="1">
      <alignment horizontal="right" vertical="center" wrapText="1" indent="1"/>
    </xf>
    <xf numFmtId="10" fontId="68" fillId="0" borderId="0" xfId="0" applyNumberFormat="1" applyFont="1" applyBorder="1" applyAlignment="1">
      <alignment horizontal="right" vertical="center" wrapText="1" indent="1"/>
    </xf>
    <xf numFmtId="0" fontId="11" fillId="0" borderId="0" xfId="0" applyFont="1" applyBorder="1" applyAlignment="1">
      <alignment horizontal="center" vertical="center" wrapText="1"/>
    </xf>
    <xf numFmtId="0" fontId="11" fillId="0" borderId="11" xfId="0" applyFont="1" applyBorder="1" applyAlignment="1">
      <alignment horizontal="right" vertical="center" wrapText="1"/>
    </xf>
    <xf numFmtId="0" fontId="7" fillId="0" borderId="11" xfId="0" applyFont="1" applyBorder="1" applyAlignment="1">
      <alignment horizontal="right" vertical="center" wrapText="1"/>
    </xf>
    <xf numFmtId="0" fontId="68" fillId="0" borderId="0" xfId="0" applyFont="1" applyBorder="1" applyAlignment="1">
      <alignment horizontal="justify" vertical="center" wrapText="1"/>
    </xf>
    <xf numFmtId="3" fontId="71" fillId="0" borderId="0" xfId="0" applyNumberFormat="1" applyFont="1" applyBorder="1" applyAlignment="1">
      <alignment horizontal="right" vertical="center" wrapText="1" indent="1"/>
    </xf>
    <xf numFmtId="0" fontId="68" fillId="0" borderId="0" xfId="0" applyFont="1" applyBorder="1" applyAlignment="1">
      <alignment horizontal="left" vertical="center" wrapText="1"/>
    </xf>
    <xf numFmtId="0" fontId="78" fillId="0" borderId="0" xfId="0" applyFont="1" applyBorder="1" applyAlignment="1">
      <alignment horizontal="left" vertical="center" wrapText="1" indent="1"/>
    </xf>
    <xf numFmtId="3" fontId="79" fillId="0" borderId="0" xfId="0" applyNumberFormat="1" applyFont="1" applyBorder="1" applyAlignment="1">
      <alignment horizontal="right" vertical="center" wrapText="1" indent="1"/>
    </xf>
    <xf numFmtId="0" fontId="79" fillId="0" borderId="0" xfId="0" applyFont="1" applyBorder="1" applyAlignment="1">
      <alignment horizontal="right" vertical="center" wrapText="1" indent="1"/>
    </xf>
    <xf numFmtId="0" fontId="71" fillId="0" borderId="0" xfId="0" applyFont="1" applyBorder="1" applyAlignment="1">
      <alignment horizontal="right" vertical="center" wrapText="1" indent="1"/>
    </xf>
    <xf numFmtId="0" fontId="73" fillId="0" borderId="0" xfId="0" applyFont="1" applyAlignment="1">
      <alignment vertical="center"/>
    </xf>
    <xf numFmtId="0" fontId="68" fillId="0" borderId="0" xfId="0" applyFont="1" applyBorder="1" applyAlignment="1">
      <alignment/>
    </xf>
    <xf numFmtId="0" fontId="78" fillId="0" borderId="0" xfId="0" applyFont="1" applyBorder="1" applyAlignment="1">
      <alignment horizontal="justify" vertical="center" wrapText="1"/>
    </xf>
    <xf numFmtId="0" fontId="70" fillId="0" borderId="0" xfId="0" applyFont="1" applyBorder="1" applyAlignment="1">
      <alignment horizontal="right" vertical="center" wrapText="1"/>
    </xf>
    <xf numFmtId="0" fontId="68" fillId="0" borderId="0" xfId="0" applyFont="1" applyBorder="1" applyAlignment="1">
      <alignment horizontal="right" vertical="center" wrapText="1"/>
    </xf>
    <xf numFmtId="0" fontId="72" fillId="0" borderId="0" xfId="0" applyFont="1" applyBorder="1" applyAlignment="1">
      <alignment vertical="center" wrapText="1"/>
    </xf>
    <xf numFmtId="3" fontId="70" fillId="0" borderId="11" xfId="0" applyNumberFormat="1" applyFont="1" applyBorder="1" applyAlignment="1">
      <alignment horizontal="right" vertical="center" wrapText="1"/>
    </xf>
    <xf numFmtId="0" fontId="80" fillId="0" borderId="0" xfId="0" applyFont="1" applyBorder="1" applyAlignment="1">
      <alignment vertical="center"/>
    </xf>
    <xf numFmtId="0" fontId="81" fillId="0" borderId="10" xfId="0" applyFont="1" applyBorder="1" applyAlignment="1">
      <alignment horizontal="right" vertical="center" wrapText="1"/>
    </xf>
    <xf numFmtId="0" fontId="80" fillId="0" borderId="10" xfId="0" applyFont="1" applyBorder="1" applyAlignment="1">
      <alignment horizontal="right" vertical="center" wrapText="1"/>
    </xf>
    <xf numFmtId="0" fontId="68" fillId="0" borderId="0" xfId="0" applyFont="1" applyBorder="1" applyAlignment="1">
      <alignment vertical="center" wrapText="1"/>
    </xf>
    <xf numFmtId="3" fontId="71" fillId="0" borderId="0" xfId="0" applyNumberFormat="1" applyFont="1" applyBorder="1" applyAlignment="1">
      <alignment horizontal="right" vertical="center" wrapText="1"/>
    </xf>
    <xf numFmtId="3" fontId="72" fillId="0" borderId="0" xfId="0" applyNumberFormat="1" applyFont="1" applyBorder="1" applyAlignment="1">
      <alignment horizontal="right" vertical="center" wrapText="1"/>
    </xf>
    <xf numFmtId="10" fontId="71" fillId="0" borderId="0" xfId="0" applyNumberFormat="1" applyFont="1" applyBorder="1" applyAlignment="1">
      <alignment horizontal="right" vertical="center" wrapText="1"/>
    </xf>
    <xf numFmtId="10" fontId="72" fillId="0" borderId="0" xfId="0" applyNumberFormat="1" applyFont="1" applyBorder="1" applyAlignment="1">
      <alignment horizontal="right" vertical="center" wrapText="1"/>
    </xf>
    <xf numFmtId="10" fontId="70" fillId="0" borderId="0" xfId="0" applyNumberFormat="1" applyFont="1" applyBorder="1" applyAlignment="1">
      <alignment horizontal="right" vertical="center" wrapText="1"/>
    </xf>
    <xf numFmtId="10" fontId="70" fillId="0" borderId="11" xfId="0" applyNumberFormat="1" applyFont="1" applyBorder="1" applyAlignment="1">
      <alignment horizontal="right" vertical="center" wrapText="1"/>
    </xf>
    <xf numFmtId="10" fontId="70" fillId="0" borderId="13" xfId="0" applyNumberFormat="1" applyFont="1" applyBorder="1" applyAlignment="1">
      <alignment horizontal="right" vertical="center" wrapText="1"/>
    </xf>
    <xf numFmtId="10" fontId="68" fillId="0" borderId="13" xfId="0" applyNumberFormat="1" applyFont="1" applyBorder="1" applyAlignment="1">
      <alignment horizontal="right" vertical="center" wrapText="1"/>
    </xf>
    <xf numFmtId="0" fontId="82" fillId="0" borderId="0" xfId="0" applyFont="1" applyAlignment="1">
      <alignment/>
    </xf>
    <xf numFmtId="3" fontId="70" fillId="0" borderId="0" xfId="0" applyNumberFormat="1" applyFont="1" applyBorder="1" applyAlignment="1">
      <alignment horizontal="right" vertical="center" wrapText="1"/>
    </xf>
    <xf numFmtId="3" fontId="70" fillId="0" borderId="10" xfId="0" applyNumberFormat="1" applyFont="1" applyBorder="1" applyAlignment="1">
      <alignment horizontal="right" vertical="center" wrapText="1"/>
    </xf>
    <xf numFmtId="2" fontId="72" fillId="0" borderId="0" xfId="0" applyNumberFormat="1" applyFont="1" applyFill="1" applyAlignment="1">
      <alignment horizontal="right" vertical="center" wrapText="1"/>
    </xf>
    <xf numFmtId="37" fontId="72" fillId="0" borderId="0" xfId="0" applyNumberFormat="1" applyFont="1" applyAlignment="1">
      <alignment horizontal="right" vertical="center" wrapText="1"/>
    </xf>
    <xf numFmtId="37" fontId="68" fillId="0" borderId="0" xfId="0" applyNumberFormat="1" applyFont="1" applyAlignment="1">
      <alignment/>
    </xf>
    <xf numFmtId="37" fontId="68" fillId="0" borderId="0" xfId="42" applyNumberFormat="1" applyFont="1" applyAlignment="1">
      <alignment/>
    </xf>
    <xf numFmtId="37" fontId="72" fillId="0" borderId="12" xfId="0" applyNumberFormat="1" applyFont="1" applyFill="1" applyBorder="1" applyAlignment="1">
      <alignment horizontal="right" vertical="center" wrapText="1"/>
    </xf>
    <xf numFmtId="37" fontId="72" fillId="0" borderId="12" xfId="0" applyNumberFormat="1" applyFont="1" applyBorder="1" applyAlignment="1">
      <alignment horizontal="right" vertical="center" wrapText="1"/>
    </xf>
    <xf numFmtId="37" fontId="68" fillId="0" borderId="0" xfId="0" applyNumberFormat="1" applyFont="1" applyAlignment="1">
      <alignment horizontal="right" vertical="center" wrapText="1"/>
    </xf>
    <xf numFmtId="37" fontId="68" fillId="0" borderId="0" xfId="0" applyNumberFormat="1" applyFont="1" applyBorder="1" applyAlignment="1">
      <alignment horizontal="right" vertical="center" wrapText="1"/>
    </xf>
    <xf numFmtId="37" fontId="68" fillId="0" borderId="11" xfId="0" applyNumberFormat="1" applyFont="1" applyBorder="1" applyAlignment="1">
      <alignment horizontal="right" vertical="center" wrapText="1"/>
    </xf>
    <xf numFmtId="183" fontId="71" fillId="0" borderId="0" xfId="42" applyFont="1" applyFill="1" applyAlignment="1">
      <alignment horizontal="right" vertical="center" wrapText="1"/>
    </xf>
    <xf numFmtId="37" fontId="70" fillId="0" borderId="0" xfId="0" applyNumberFormat="1" applyFont="1" applyAlignment="1">
      <alignment horizontal="right" vertical="center" wrapText="1"/>
    </xf>
    <xf numFmtId="37" fontId="70" fillId="0" borderId="10" xfId="0" applyNumberFormat="1" applyFont="1" applyBorder="1" applyAlignment="1">
      <alignment horizontal="right" vertical="center" wrapText="1"/>
    </xf>
    <xf numFmtId="37" fontId="68" fillId="0" borderId="10" xfId="0" applyNumberFormat="1" applyFont="1" applyBorder="1" applyAlignment="1">
      <alignment horizontal="right" vertical="center" wrapText="1"/>
    </xf>
    <xf numFmtId="38" fontId="68" fillId="0" borderId="0" xfId="0" applyNumberFormat="1" applyFont="1" applyAlignment="1">
      <alignment horizontal="right" vertical="center" wrapText="1"/>
    </xf>
    <xf numFmtId="0" fontId="7" fillId="0" borderId="0" xfId="0" applyFont="1" applyFill="1" applyBorder="1" applyAlignment="1">
      <alignment horizontal="right" vertical="center" wrapText="1"/>
    </xf>
    <xf numFmtId="38" fontId="71" fillId="0" borderId="0" xfId="0" applyNumberFormat="1" applyFont="1" applyAlignment="1">
      <alignment horizontal="right" vertical="center" wrapText="1"/>
    </xf>
    <xf numFmtId="38" fontId="72" fillId="0" borderId="0" xfId="0" applyNumberFormat="1" applyFont="1" applyAlignment="1">
      <alignment horizontal="right" vertical="center" wrapText="1"/>
    </xf>
    <xf numFmtId="38" fontId="72" fillId="0" borderId="11" xfId="0" applyNumberFormat="1" applyFont="1" applyBorder="1" applyAlignment="1">
      <alignment horizontal="right" vertical="center" wrapText="1"/>
    </xf>
    <xf numFmtId="38" fontId="71" fillId="0" borderId="11" xfId="0" applyNumberFormat="1" applyFont="1" applyBorder="1" applyAlignment="1">
      <alignment horizontal="right" vertical="center" wrapText="1"/>
    </xf>
    <xf numFmtId="37" fontId="71" fillId="0" borderId="0" xfId="0" applyNumberFormat="1" applyFont="1" applyAlignment="1">
      <alignment horizontal="right" vertical="center" wrapText="1"/>
    </xf>
    <xf numFmtId="38" fontId="70" fillId="0" borderId="0" xfId="0" applyNumberFormat="1" applyFont="1" applyAlignment="1">
      <alignment horizontal="right" vertical="center" wrapText="1"/>
    </xf>
    <xf numFmtId="38" fontId="70" fillId="0" borderId="11" xfId="0" applyNumberFormat="1" applyFont="1" applyBorder="1" applyAlignment="1">
      <alignment horizontal="right" vertical="center" wrapText="1"/>
    </xf>
    <xf numFmtId="183" fontId="71" fillId="0" borderId="11" xfId="42" applyFont="1" applyFill="1" applyBorder="1" applyAlignment="1">
      <alignment horizontal="right" vertical="center" wrapText="1"/>
    </xf>
    <xf numFmtId="37" fontId="71" fillId="0" borderId="0" xfId="0" applyNumberFormat="1" applyFont="1" applyFill="1" applyAlignment="1">
      <alignment horizontal="right" vertical="center" wrapText="1"/>
    </xf>
    <xf numFmtId="37" fontId="71" fillId="0" borderId="11" xfId="0" applyNumberFormat="1" applyFont="1" applyFill="1" applyBorder="1" applyAlignment="1">
      <alignment horizontal="right" vertical="center" wrapText="1"/>
    </xf>
    <xf numFmtId="37" fontId="71" fillId="0" borderId="10" xfId="0" applyNumberFormat="1" applyFont="1" applyFill="1" applyBorder="1" applyAlignment="1">
      <alignment horizontal="right" vertical="center" wrapText="1"/>
    </xf>
    <xf numFmtId="37" fontId="71" fillId="0" borderId="12" xfId="0" applyNumberFormat="1" applyFont="1" applyFill="1" applyBorder="1" applyAlignment="1">
      <alignment horizontal="right" vertical="center" wrapText="1"/>
    </xf>
    <xf numFmtId="37" fontId="71" fillId="0" borderId="14" xfId="0" applyNumberFormat="1" applyFont="1" applyFill="1" applyBorder="1" applyAlignment="1">
      <alignment horizontal="right" vertical="center" wrapText="1"/>
    </xf>
    <xf numFmtId="37" fontId="71" fillId="0" borderId="12" xfId="0" applyNumberFormat="1" applyFont="1" applyBorder="1" applyAlignment="1">
      <alignment horizontal="right" vertical="center" wrapText="1"/>
    </xf>
    <xf numFmtId="0" fontId="7" fillId="0" borderId="0" xfId="0" applyFont="1" applyFill="1" applyAlignment="1">
      <alignment/>
    </xf>
    <xf numFmtId="0" fontId="68" fillId="0" borderId="0" xfId="0" applyFont="1" applyAlignment="1">
      <alignment horizontal="left" vertical="center" wrapText="1"/>
    </xf>
    <xf numFmtId="0" fontId="71" fillId="0" borderId="0" xfId="0" applyFont="1" applyAlignment="1">
      <alignment horizontal="right" vertical="center" wrapText="1"/>
    </xf>
    <xf numFmtId="0" fontId="68" fillId="0" borderId="0" xfId="0" applyFont="1" applyAlignment="1" quotePrefix="1">
      <alignment horizontal="left" vertical="center" wrapText="1"/>
    </xf>
    <xf numFmtId="0" fontId="71" fillId="0" borderId="0" xfId="0" applyFont="1" applyAlignment="1">
      <alignment horizontal="right" vertical="center" wrapText="1"/>
    </xf>
    <xf numFmtId="0" fontId="71" fillId="0" borderId="11" xfId="0" applyFont="1" applyBorder="1" applyAlignment="1">
      <alignment horizontal="right" vertical="center" wrapText="1"/>
    </xf>
    <xf numFmtId="0" fontId="72" fillId="0" borderId="0" xfId="0" applyFont="1" applyAlignment="1">
      <alignment horizontal="right" vertical="center" wrapText="1"/>
    </xf>
    <xf numFmtId="0" fontId="68" fillId="0" borderId="0" xfId="0" applyFont="1" applyAlignment="1">
      <alignment horizontal="right" vertical="center" wrapText="1"/>
    </xf>
    <xf numFmtId="184" fontId="71" fillId="0" borderId="10" xfId="0" applyNumberFormat="1" applyFont="1" applyFill="1" applyBorder="1" applyAlignment="1">
      <alignment horizontal="right" vertical="center" wrapText="1"/>
    </xf>
    <xf numFmtId="183" fontId="72" fillId="0" borderId="0" xfId="42" applyFont="1" applyFill="1" applyAlignment="1">
      <alignment horizontal="right" vertical="center" wrapText="1"/>
    </xf>
    <xf numFmtId="183" fontId="72" fillId="0" borderId="11" xfId="42" applyFont="1" applyFill="1" applyBorder="1" applyAlignment="1">
      <alignment horizontal="right" vertical="center" wrapText="1"/>
    </xf>
    <xf numFmtId="186" fontId="71" fillId="0" borderId="0" xfId="0" applyNumberFormat="1" applyFont="1" applyFill="1" applyBorder="1" applyAlignment="1">
      <alignment horizontal="right" vertical="center" wrapText="1"/>
    </xf>
    <xf numFmtId="0" fontId="68" fillId="0" borderId="0" xfId="0" applyFont="1" applyAlignment="1">
      <alignment horizontal="left" vertical="center" wrapText="1" indent="2"/>
    </xf>
    <xf numFmtId="0" fontId="71" fillId="0" borderId="0" xfId="0" applyFont="1" applyAlignment="1">
      <alignment horizontal="left" vertical="top" wrapText="1"/>
    </xf>
    <xf numFmtId="0" fontId="68" fillId="0" borderId="0" xfId="0" applyFont="1" applyAlignment="1">
      <alignment horizontal="justify" vertical="center" wrapText="1"/>
    </xf>
    <xf numFmtId="0" fontId="70" fillId="0" borderId="11" xfId="0" applyFont="1" applyFill="1" applyBorder="1" applyAlignment="1">
      <alignment horizontal="right" vertical="center" wrapText="1"/>
    </xf>
    <xf numFmtId="37" fontId="70" fillId="0" borderId="15" xfId="0" applyNumberFormat="1" applyFont="1" applyBorder="1" applyAlignment="1">
      <alignment vertical="center" wrapText="1"/>
    </xf>
    <xf numFmtId="37" fontId="68" fillId="0" borderId="15" xfId="0" applyNumberFormat="1" applyFont="1" applyBorder="1" applyAlignment="1">
      <alignment vertical="center" wrapText="1"/>
    </xf>
    <xf numFmtId="37" fontId="70" fillId="0" borderId="0" xfId="0" applyNumberFormat="1" applyFont="1" applyBorder="1" applyAlignment="1">
      <alignment horizontal="right" vertical="center" wrapText="1"/>
    </xf>
    <xf numFmtId="37" fontId="70" fillId="0" borderId="11" xfId="0" applyNumberFormat="1" applyFont="1" applyBorder="1" applyAlignment="1">
      <alignment horizontal="right" vertical="center" wrapText="1"/>
    </xf>
    <xf numFmtId="0" fontId="68" fillId="0" borderId="0" xfId="0" applyFont="1" applyAlignment="1">
      <alignment horizontal="right" vertical="center"/>
    </xf>
    <xf numFmtId="3" fontId="68" fillId="0" borderId="0" xfId="0" applyNumberFormat="1" applyFont="1" applyBorder="1" applyAlignment="1">
      <alignment horizontal="right" vertical="center" wrapText="1"/>
    </xf>
    <xf numFmtId="38" fontId="68" fillId="0" borderId="11" xfId="0" applyNumberFormat="1" applyFont="1" applyBorder="1" applyAlignment="1">
      <alignment horizontal="right" vertical="center" wrapText="1"/>
    </xf>
    <xf numFmtId="3" fontId="68" fillId="0" borderId="10" xfId="0" applyNumberFormat="1" applyFont="1" applyBorder="1" applyAlignment="1">
      <alignment horizontal="right" vertical="center" wrapText="1"/>
    </xf>
    <xf numFmtId="10" fontId="68" fillId="0" borderId="0" xfId="0" applyNumberFormat="1" applyFont="1" applyBorder="1" applyAlignment="1">
      <alignment horizontal="right" vertical="center" wrapText="1"/>
    </xf>
    <xf numFmtId="10" fontId="68" fillId="0" borderId="11" xfId="0" applyNumberFormat="1" applyFont="1" applyBorder="1" applyAlignment="1">
      <alignment horizontal="right" vertical="center" wrapText="1"/>
    </xf>
    <xf numFmtId="0" fontId="71" fillId="0" borderId="0" xfId="0" applyFont="1" applyAlignment="1">
      <alignment horizontal="right" vertical="center" wrapText="1"/>
    </xf>
    <xf numFmtId="0" fontId="68" fillId="0" borderId="0" xfId="0" applyFont="1" applyAlignment="1">
      <alignment horizontal="justify" vertical="center" wrapText="1"/>
    </xf>
    <xf numFmtId="0" fontId="72" fillId="0" borderId="0" xfId="0" applyFont="1" applyAlignment="1">
      <alignment vertical="center" wrapText="1"/>
    </xf>
    <xf numFmtId="186" fontId="72" fillId="0" borderId="0" xfId="0" applyNumberFormat="1" applyFont="1" applyFill="1" applyBorder="1" applyAlignment="1">
      <alignment horizontal="right" vertical="center" wrapText="1"/>
    </xf>
    <xf numFmtId="0" fontId="11" fillId="0" borderId="0" xfId="0" applyFont="1" applyAlignment="1">
      <alignment/>
    </xf>
    <xf numFmtId="37" fontId="72" fillId="0" borderId="0" xfId="0" applyNumberFormat="1" applyFont="1" applyFill="1" applyAlignment="1">
      <alignment horizontal="right" vertical="center" wrapText="1"/>
    </xf>
    <xf numFmtId="37" fontId="72" fillId="0" borderId="11" xfId="0" applyNumberFormat="1" applyFont="1" applyFill="1" applyBorder="1" applyAlignment="1">
      <alignment horizontal="right" vertical="center" wrapText="1"/>
    </xf>
    <xf numFmtId="0" fontId="72" fillId="0" borderId="10" xfId="0" applyFont="1" applyFill="1" applyBorder="1" applyAlignment="1">
      <alignment horizontal="right" vertical="center" wrapText="1"/>
    </xf>
    <xf numFmtId="37" fontId="72" fillId="0" borderId="10" xfId="0" applyNumberFormat="1" applyFont="1" applyFill="1" applyBorder="1" applyAlignment="1">
      <alignment horizontal="right" vertical="center" wrapText="1"/>
    </xf>
    <xf numFmtId="37" fontId="72" fillId="0" borderId="14" xfId="0" applyNumberFormat="1" applyFont="1" applyFill="1" applyBorder="1" applyAlignment="1">
      <alignment horizontal="right" vertical="center" wrapText="1"/>
    </xf>
    <xf numFmtId="0" fontId="68" fillId="0" borderId="0" xfId="0" applyFont="1" applyBorder="1" applyAlignment="1">
      <alignment vertical="center" wrapText="1"/>
    </xf>
    <xf numFmtId="0" fontId="70" fillId="0" borderId="0" xfId="0" applyFont="1" applyAlignment="1">
      <alignment horizontal="right" vertical="center" wrapText="1"/>
    </xf>
    <xf numFmtId="0" fontId="70" fillId="0" borderId="11" xfId="0" applyFont="1" applyBorder="1" applyAlignment="1">
      <alignment horizontal="right" vertical="center" wrapText="1"/>
    </xf>
    <xf numFmtId="193" fontId="71" fillId="0" borderId="12" xfId="0" applyNumberFormat="1" applyFont="1" applyFill="1" applyBorder="1" applyAlignment="1">
      <alignment horizontal="right" vertical="center" wrapText="1"/>
    </xf>
    <xf numFmtId="3" fontId="70" fillId="0" borderId="0" xfId="0" applyNumberFormat="1" applyFont="1" applyAlignment="1">
      <alignment horizontal="right" vertical="center" wrapText="1"/>
    </xf>
    <xf numFmtId="0" fontId="70" fillId="0" borderId="10" xfId="0" applyFont="1" applyBorder="1" applyAlignment="1">
      <alignment horizontal="right" vertical="center" wrapText="1"/>
    </xf>
    <xf numFmtId="3" fontId="70" fillId="0" borderId="12" xfId="0" applyNumberFormat="1" applyFont="1" applyBorder="1" applyAlignment="1">
      <alignment horizontal="right" vertical="center" wrapText="1"/>
    </xf>
    <xf numFmtId="0" fontId="83" fillId="0" borderId="0" xfId="0" applyFont="1" applyAlignment="1">
      <alignment horizontal="right" vertical="center" wrapText="1"/>
    </xf>
    <xf numFmtId="0" fontId="11" fillId="0" borderId="0" xfId="0" applyFont="1" applyFill="1" applyAlignment="1">
      <alignment vertical="center" wrapText="1"/>
    </xf>
    <xf numFmtId="0" fontId="7" fillId="0" borderId="0" xfId="0" applyFont="1" applyFill="1" applyBorder="1" applyAlignment="1">
      <alignment horizontal="left" vertical="center" wrapText="1"/>
    </xf>
    <xf numFmtId="3" fontId="70" fillId="0" borderId="13" xfId="0" applyNumberFormat="1" applyFont="1" applyBorder="1" applyAlignment="1">
      <alignment horizontal="right" vertical="center" wrapText="1"/>
    </xf>
    <xf numFmtId="0" fontId="71" fillId="0" borderId="0" xfId="0" applyFont="1" applyAlignment="1">
      <alignment horizontal="right" vertical="center" wrapText="1"/>
    </xf>
    <xf numFmtId="0" fontId="72" fillId="0" borderId="0" xfId="0" applyFont="1" applyAlignment="1">
      <alignment horizontal="right" vertical="center" wrapText="1"/>
    </xf>
    <xf numFmtId="0" fontId="68" fillId="0" borderId="0" xfId="0" applyFont="1" applyAlignment="1">
      <alignment horizontal="right" vertical="center" wrapText="1"/>
    </xf>
    <xf numFmtId="0" fontId="68" fillId="0" borderId="11" xfId="0" applyFont="1" applyBorder="1" applyAlignment="1">
      <alignment horizontal="right" vertical="center" wrapText="1"/>
    </xf>
    <xf numFmtId="0" fontId="70" fillId="0" borderId="0" xfId="0" applyFont="1" applyAlignment="1">
      <alignment horizontal="right" vertical="center" wrapText="1"/>
    </xf>
    <xf numFmtId="0" fontId="70" fillId="0" borderId="11" xfId="0" applyFont="1" applyBorder="1" applyAlignment="1">
      <alignment horizontal="right" vertical="center" wrapText="1"/>
    </xf>
    <xf numFmtId="0" fontId="70" fillId="0" borderId="0" xfId="0" applyFont="1" applyFill="1" applyAlignment="1">
      <alignment horizontal="right" vertical="center" wrapText="1"/>
    </xf>
    <xf numFmtId="0" fontId="68" fillId="0" borderId="0" xfId="0" applyFont="1" applyFill="1" applyAlignment="1">
      <alignment horizontal="right" vertical="center" wrapText="1"/>
    </xf>
    <xf numFmtId="0" fontId="68" fillId="0" borderId="11" xfId="0" applyFont="1" applyFill="1" applyBorder="1" applyAlignment="1">
      <alignment horizontal="right" vertical="center" wrapText="1"/>
    </xf>
    <xf numFmtId="15" fontId="70" fillId="0" borderId="11" xfId="0" applyNumberFormat="1" applyFont="1" applyBorder="1" applyAlignment="1" quotePrefix="1">
      <alignment horizontal="right" vertical="center" wrapText="1"/>
    </xf>
    <xf numFmtId="15" fontId="68" fillId="0" borderId="11" xfId="0" applyNumberFormat="1" applyFont="1" applyBorder="1" applyAlignment="1" quotePrefix="1">
      <alignment horizontal="right" vertical="center" wrapText="1"/>
    </xf>
    <xf numFmtId="37" fontId="70" fillId="0" borderId="0" xfId="0" applyNumberFormat="1" applyFont="1" applyFill="1" applyAlignment="1">
      <alignment horizontal="right" vertical="center" wrapText="1"/>
    </xf>
    <xf numFmtId="194" fontId="70" fillId="0" borderId="11" xfId="0" applyNumberFormat="1" applyFont="1" applyBorder="1" applyAlignment="1" quotePrefix="1">
      <alignment horizontal="right" vertical="center" wrapText="1"/>
    </xf>
    <xf numFmtId="37" fontId="68" fillId="0" borderId="0" xfId="0" applyNumberFormat="1" applyFont="1" applyFill="1" applyAlignment="1">
      <alignment horizontal="right" vertical="center" wrapText="1"/>
    </xf>
    <xf numFmtId="194" fontId="68" fillId="0" borderId="11" xfId="0" applyNumberFormat="1" applyFont="1" applyBorder="1" applyAlignment="1" quotePrefix="1">
      <alignment horizontal="right" vertical="center" wrapText="1"/>
    </xf>
    <xf numFmtId="37" fontId="68" fillId="0" borderId="0" xfId="0" applyNumberFormat="1" applyFont="1" applyAlignment="1">
      <alignment horizontal="justify" vertical="center" wrapText="1"/>
    </xf>
    <xf numFmtId="2" fontId="71" fillId="33" borderId="0" xfId="0" applyNumberFormat="1" applyFont="1" applyFill="1" applyAlignment="1">
      <alignment horizontal="right" vertical="center" wrapText="1"/>
    </xf>
    <xf numFmtId="183" fontId="71" fillId="33" borderId="0" xfId="42" applyFont="1" applyFill="1" applyAlignment="1">
      <alignment horizontal="right" vertical="center" wrapText="1"/>
    </xf>
    <xf numFmtId="0" fontId="11" fillId="0" borderId="0" xfId="0" applyFont="1" applyAlignment="1">
      <alignment horizontal="right"/>
    </xf>
    <xf numFmtId="0" fontId="7" fillId="0" borderId="0" xfId="0" applyFont="1" applyAlignment="1">
      <alignment horizontal="right"/>
    </xf>
    <xf numFmtId="0" fontId="84" fillId="0" borderId="0" xfId="0" applyFont="1" applyAlignment="1" quotePrefix="1">
      <alignment horizontal="left" vertical="center" wrapText="1"/>
    </xf>
    <xf numFmtId="0" fontId="11" fillId="0" borderId="0" xfId="0" applyFont="1" applyAlignment="1">
      <alignment/>
    </xf>
    <xf numFmtId="0" fontId="7" fillId="0" borderId="0" xfId="0" applyFont="1" applyAlignment="1">
      <alignment/>
    </xf>
    <xf numFmtId="37" fontId="68" fillId="0" borderId="12" xfId="0" applyNumberFormat="1" applyFont="1" applyBorder="1" applyAlignment="1">
      <alignment horizontal="right" vertical="center" wrapText="1"/>
    </xf>
    <xf numFmtId="37" fontId="68" fillId="0" borderId="12" xfId="0" applyNumberFormat="1" applyFont="1" applyFill="1" applyBorder="1" applyAlignment="1">
      <alignment horizontal="right" vertical="center" wrapText="1"/>
    </xf>
    <xf numFmtId="185" fontId="68" fillId="0" borderId="12" xfId="0" applyNumberFormat="1" applyFont="1" applyFill="1" applyBorder="1" applyAlignment="1">
      <alignment horizontal="right" vertical="center" wrapText="1"/>
    </xf>
    <xf numFmtId="37" fontId="85" fillId="0" borderId="16" xfId="0" applyNumberFormat="1" applyFont="1" applyFill="1" applyBorder="1" applyAlignment="1">
      <alignment horizontal="right" vertical="center" wrapText="1"/>
    </xf>
    <xf numFmtId="37" fontId="84" fillId="0" borderId="16" xfId="0" applyNumberFormat="1" applyFont="1" applyBorder="1" applyAlignment="1">
      <alignment horizontal="right" vertical="center" wrapText="1"/>
    </xf>
    <xf numFmtId="37" fontId="85" fillId="0" borderId="17" xfId="0" applyNumberFormat="1" applyFont="1" applyFill="1" applyBorder="1" applyAlignment="1">
      <alignment horizontal="right" vertical="center" wrapText="1"/>
    </xf>
    <xf numFmtId="37" fontId="84" fillId="0" borderId="17" xfId="0" applyNumberFormat="1" applyFont="1" applyBorder="1" applyAlignment="1">
      <alignment horizontal="right" vertical="center" wrapText="1"/>
    </xf>
    <xf numFmtId="37" fontId="70" fillId="0" borderId="11" xfId="0" applyNumberFormat="1" applyFont="1" applyBorder="1" applyAlignment="1" quotePrefix="1">
      <alignment horizontal="right" vertical="center" wrapText="1"/>
    </xf>
    <xf numFmtId="37" fontId="68" fillId="0" borderId="11" xfId="0" applyNumberFormat="1" applyFont="1" applyBorder="1" applyAlignment="1" quotePrefix="1">
      <alignment horizontal="right" vertical="center" wrapText="1"/>
    </xf>
    <xf numFmtId="0" fontId="68" fillId="0" borderId="11" xfId="0" applyFont="1" applyBorder="1" applyAlignment="1">
      <alignment horizontal="right" vertical="center"/>
    </xf>
    <xf numFmtId="0" fontId="70" fillId="0" borderId="0" xfId="0" applyFont="1" applyAlignment="1">
      <alignment horizontal="right" vertical="center"/>
    </xf>
    <xf numFmtId="0" fontId="70" fillId="0" borderId="11" xfId="0" applyFont="1" applyBorder="1" applyAlignment="1">
      <alignment horizontal="right" vertical="center"/>
    </xf>
    <xf numFmtId="3" fontId="72" fillId="0" borderId="11" xfId="0" applyNumberFormat="1" applyFont="1" applyBorder="1" applyAlignment="1">
      <alignment horizontal="right" vertical="center" wrapText="1"/>
    </xf>
    <xf numFmtId="3" fontId="72" fillId="0" borderId="12" xfId="0" applyNumberFormat="1" applyFont="1" applyBorder="1" applyAlignment="1">
      <alignment horizontal="right" vertical="center" wrapText="1"/>
    </xf>
    <xf numFmtId="15" fontId="68" fillId="0" borderId="11" xfId="0" applyNumberFormat="1" applyFont="1" applyBorder="1" applyAlignment="1" quotePrefix="1">
      <alignment horizontal="right" vertical="center" wrapText="1"/>
    </xf>
    <xf numFmtId="0" fontId="8" fillId="0" borderId="0" xfId="0" applyFont="1" applyAlignment="1">
      <alignment/>
    </xf>
    <xf numFmtId="10" fontId="68" fillId="0" borderId="0" xfId="0" applyNumberFormat="1" applyFont="1" applyFill="1" applyBorder="1" applyAlignment="1">
      <alignment horizontal="right" vertical="center" wrapText="1"/>
    </xf>
    <xf numFmtId="0" fontId="9" fillId="0" borderId="0" xfId="0" applyFont="1" applyAlignment="1">
      <alignment/>
    </xf>
    <xf numFmtId="3" fontId="68" fillId="0" borderId="13" xfId="0" applyNumberFormat="1" applyFont="1" applyBorder="1" applyAlignment="1">
      <alignment horizontal="right" vertical="center" wrapText="1"/>
    </xf>
    <xf numFmtId="3" fontId="86" fillId="0" borderId="0" xfId="0" applyNumberFormat="1" applyFont="1" applyBorder="1" applyAlignment="1">
      <alignment horizontal="right" vertical="center" wrapText="1"/>
    </xf>
    <xf numFmtId="0" fontId="86" fillId="0" borderId="0" xfId="0" applyFont="1" applyBorder="1" applyAlignment="1">
      <alignment horizontal="right" vertical="center" wrapText="1"/>
    </xf>
    <xf numFmtId="0" fontId="77" fillId="0" borderId="0" xfId="0" applyFont="1" applyFill="1" applyAlignment="1">
      <alignment horizontal="left" vertical="top" wrapText="1"/>
    </xf>
    <xf numFmtId="0" fontId="67" fillId="0" borderId="0" xfId="0" applyFont="1" applyAlignment="1">
      <alignment horizontal="center"/>
    </xf>
    <xf numFmtId="0" fontId="9" fillId="0" borderId="0" xfId="0" applyFont="1" applyFill="1" applyAlignment="1">
      <alignment vertical="top" wrapText="1"/>
    </xf>
    <xf numFmtId="0" fontId="71" fillId="0" borderId="0" xfId="0" applyFont="1" applyAlignment="1">
      <alignment horizontal="right" vertical="center" wrapText="1"/>
    </xf>
    <xf numFmtId="0" fontId="71" fillId="0" borderId="11" xfId="0" applyFont="1" applyBorder="1" applyAlignment="1">
      <alignment horizontal="right" vertical="center" wrapText="1"/>
    </xf>
    <xf numFmtId="0" fontId="71" fillId="0" borderId="0" xfId="0" applyFont="1" applyFill="1" applyAlignment="1">
      <alignment wrapText="1"/>
    </xf>
    <xf numFmtId="15" fontId="70" fillId="0" borderId="11" xfId="0" applyNumberFormat="1" applyFont="1" applyBorder="1" applyAlignment="1" quotePrefix="1">
      <alignment horizontal="right" vertical="center" wrapText="1"/>
    </xf>
    <xf numFmtId="0" fontId="7" fillId="0" borderId="0" xfId="0" applyFont="1" applyFill="1" applyBorder="1" applyAlignment="1">
      <alignment horizontal="right" vertical="center" wrapText="1"/>
    </xf>
    <xf numFmtId="15" fontId="68" fillId="0" borderId="11" xfId="0" applyNumberFormat="1" applyFont="1" applyBorder="1" applyAlignment="1" quotePrefix="1">
      <alignment horizontal="right"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68" fillId="0" borderId="0" xfId="0" applyFont="1" applyAlignment="1">
      <alignment horizontal="justify" vertical="center" wrapText="1"/>
    </xf>
    <xf numFmtId="0" fontId="72" fillId="0" borderId="0" xfId="0" applyFont="1" applyAlignment="1">
      <alignment vertical="center" wrapText="1"/>
    </xf>
    <xf numFmtId="0" fontId="68" fillId="0" borderId="0" xfId="0" applyFont="1" applyBorder="1" applyAlignment="1">
      <alignment vertical="center" wrapText="1"/>
    </xf>
    <xf numFmtId="0" fontId="82" fillId="0" borderId="0" xfId="0" applyFont="1" applyAlignment="1">
      <alignment horizontal="left" vertical="center" wrapText="1"/>
    </xf>
    <xf numFmtId="0" fontId="82" fillId="0" borderId="0" xfId="0" applyFont="1" applyAlignment="1">
      <alignment horizontal="left" wrapText="1"/>
    </xf>
    <xf numFmtId="0" fontId="68"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tabSelected="1" zoomScale="75" zoomScaleNormal="75" zoomScalePageLayoutView="0" workbookViewId="0" topLeftCell="A1">
      <selection activeCell="A1" sqref="A1"/>
    </sheetView>
  </sheetViews>
  <sheetFormatPr defaultColWidth="9.140625" defaultRowHeight="15"/>
  <sheetData>
    <row r="4" spans="2:11" s="1" customFormat="1" ht="25.5">
      <c r="B4" s="239" t="s">
        <v>0</v>
      </c>
      <c r="C4" s="239"/>
      <c r="D4" s="239"/>
      <c r="E4" s="239"/>
      <c r="F4" s="239"/>
      <c r="G4" s="239"/>
      <c r="H4" s="239"/>
      <c r="I4" s="239"/>
      <c r="J4" s="239"/>
      <c r="K4" s="239"/>
    </row>
    <row r="5" s="1" customFormat="1" ht="25.5"/>
    <row r="6" spans="2:11" s="1" customFormat="1" ht="25.5">
      <c r="B6" s="239" t="s">
        <v>1</v>
      </c>
      <c r="C6" s="239"/>
      <c r="D6" s="239"/>
      <c r="E6" s="239"/>
      <c r="F6" s="239"/>
      <c r="G6" s="239"/>
      <c r="H6" s="239"/>
      <c r="I6" s="239"/>
      <c r="J6" s="239"/>
      <c r="K6" s="239"/>
    </row>
    <row r="7" s="1" customFormat="1" ht="25.5"/>
    <row r="8" spans="2:11" s="1" customFormat="1" ht="25.5">
      <c r="B8" s="239" t="s">
        <v>218</v>
      </c>
      <c r="C8" s="239"/>
      <c r="D8" s="239"/>
      <c r="E8" s="239"/>
      <c r="F8" s="239"/>
      <c r="G8" s="239"/>
      <c r="H8" s="239"/>
      <c r="I8" s="239"/>
      <c r="J8" s="239"/>
      <c r="K8" s="239"/>
    </row>
    <row r="9" s="1" customFormat="1" ht="25.5"/>
    <row r="10" spans="2:11" ht="25.5" customHeight="1">
      <c r="B10" s="48" t="s">
        <v>115</v>
      </c>
      <c r="C10" s="48"/>
      <c r="D10" s="48"/>
      <c r="E10" s="48"/>
      <c r="F10" s="48"/>
      <c r="G10" s="48"/>
      <c r="H10" s="48"/>
      <c r="I10" s="48"/>
      <c r="J10" s="48"/>
      <c r="K10" s="48"/>
    </row>
    <row r="11" spans="2:8" ht="25.5" customHeight="1">
      <c r="B11" s="76" t="s">
        <v>182</v>
      </c>
      <c r="C11" s="77"/>
      <c r="D11" s="78"/>
      <c r="E11" s="78"/>
      <c r="F11" s="78"/>
      <c r="G11" s="78"/>
      <c r="H11" s="78"/>
    </row>
    <row r="12" spans="2:8" ht="25.5" customHeight="1">
      <c r="B12" s="76" t="s">
        <v>183</v>
      </c>
      <c r="C12" s="77"/>
      <c r="D12" s="78"/>
      <c r="E12" s="78"/>
      <c r="F12" s="78"/>
      <c r="G12" s="78"/>
      <c r="H12" s="78"/>
    </row>
    <row r="13" spans="2:3" ht="25.5" customHeight="1">
      <c r="B13" s="48" t="s">
        <v>116</v>
      </c>
      <c r="C13" s="49"/>
    </row>
    <row r="14" spans="2:3" ht="25.5" customHeight="1">
      <c r="B14" s="48" t="s">
        <v>117</v>
      </c>
      <c r="C14" s="49"/>
    </row>
    <row r="15" spans="2:3" ht="25.5" customHeight="1">
      <c r="B15" s="48" t="s">
        <v>118</v>
      </c>
      <c r="C15" s="49"/>
    </row>
    <row r="16" spans="2:3" ht="25.5" customHeight="1">
      <c r="B16" s="48" t="s">
        <v>119</v>
      </c>
      <c r="C16" s="49"/>
    </row>
    <row r="17" spans="2:3" ht="25.5" customHeight="1">
      <c r="B17" s="48" t="s">
        <v>120</v>
      </c>
      <c r="C17" s="49"/>
    </row>
    <row r="18" spans="2:3" ht="25.5" customHeight="1">
      <c r="B18" s="48" t="s">
        <v>121</v>
      </c>
      <c r="C18" s="49"/>
    </row>
    <row r="19" spans="2:3" ht="25.5" customHeight="1">
      <c r="B19" s="48" t="s">
        <v>122</v>
      </c>
      <c r="C19" s="49"/>
    </row>
    <row r="20" spans="2:3" ht="25.5" customHeight="1">
      <c r="B20" s="48" t="s">
        <v>114</v>
      </c>
      <c r="C20" s="49"/>
    </row>
    <row r="22" spans="2:11" ht="95.25" customHeight="1">
      <c r="B22" s="238" t="s">
        <v>249</v>
      </c>
      <c r="C22" s="238"/>
      <c r="D22" s="238"/>
      <c r="E22" s="238"/>
      <c r="F22" s="238"/>
      <c r="G22" s="238"/>
      <c r="H22" s="238"/>
      <c r="I22" s="238"/>
      <c r="J22" s="238"/>
      <c r="K22" s="238"/>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75" zoomScaleNormal="75" zoomScalePageLayoutView="0" workbookViewId="0" topLeftCell="A1">
      <selection activeCell="A1" sqref="A1"/>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18" t="s">
        <v>109</v>
      </c>
    </row>
    <row r="3" ht="21" customHeight="1">
      <c r="A3" s="18"/>
    </row>
    <row r="4" spans="2:3" ht="21" customHeight="1">
      <c r="B4" s="55"/>
      <c r="C4" s="51"/>
    </row>
    <row r="5" spans="1:3" s="3" customFormat="1" ht="21" customHeight="1">
      <c r="A5" s="11"/>
      <c r="B5" s="227" t="s">
        <v>246</v>
      </c>
      <c r="C5" s="167" t="s">
        <v>68</v>
      </c>
    </row>
    <row r="6" spans="1:3" ht="21" customHeight="1" thickBot="1">
      <c r="A6" s="19"/>
      <c r="B6" s="228">
        <v>2021</v>
      </c>
      <c r="C6" s="226">
        <v>2020</v>
      </c>
    </row>
    <row r="7" spans="1:3" ht="21" customHeight="1">
      <c r="A7" s="11"/>
      <c r="B7" s="47" t="s">
        <v>2</v>
      </c>
      <c r="C7" s="201" t="s">
        <v>2</v>
      </c>
    </row>
    <row r="8" spans="1:3" ht="21" customHeight="1">
      <c r="A8" s="19" t="s">
        <v>87</v>
      </c>
      <c r="B8" s="6"/>
      <c r="C8" s="196"/>
    </row>
    <row r="9" spans="1:3" ht="21" customHeight="1">
      <c r="A9" s="19"/>
      <c r="B9" s="6"/>
      <c r="C9" s="196"/>
    </row>
    <row r="10" spans="1:3" ht="21" customHeight="1">
      <c r="A10" s="19" t="s">
        <v>88</v>
      </c>
      <c r="B10" s="6"/>
      <c r="C10" s="196"/>
    </row>
    <row r="11" spans="1:3" ht="21" customHeight="1">
      <c r="A11" s="10" t="s">
        <v>89</v>
      </c>
      <c r="B11" s="17">
        <v>155058</v>
      </c>
      <c r="C11" s="13">
        <v>132966</v>
      </c>
    </row>
    <row r="12" spans="1:3" ht="21" customHeight="1">
      <c r="A12" s="10" t="s">
        <v>90</v>
      </c>
      <c r="B12" s="17">
        <v>83542</v>
      </c>
      <c r="C12" s="13">
        <v>64768</v>
      </c>
    </row>
    <row r="13" spans="1:3" ht="21" customHeight="1">
      <c r="A13" s="10" t="s">
        <v>91</v>
      </c>
      <c r="B13" s="17">
        <v>25558</v>
      </c>
      <c r="C13" s="13">
        <v>24110</v>
      </c>
    </row>
    <row r="14" spans="1:3" ht="21" customHeight="1">
      <c r="A14" s="10" t="s">
        <v>92</v>
      </c>
      <c r="B14" s="17">
        <v>111359</v>
      </c>
      <c r="C14" s="13">
        <v>1656</v>
      </c>
    </row>
    <row r="15" spans="1:3" ht="21" customHeight="1">
      <c r="A15" s="10" t="s">
        <v>93</v>
      </c>
      <c r="B15" s="17">
        <v>31533</v>
      </c>
      <c r="C15" s="13">
        <v>30523</v>
      </c>
    </row>
    <row r="16" spans="1:3" ht="21" customHeight="1">
      <c r="A16" s="10" t="s">
        <v>94</v>
      </c>
      <c r="B16" s="17">
        <v>45164</v>
      </c>
      <c r="C16" s="13">
        <v>53629</v>
      </c>
    </row>
    <row r="17" spans="1:3" ht="21" customHeight="1">
      <c r="A17" s="10" t="s">
        <v>95</v>
      </c>
      <c r="B17" s="17">
        <v>73872</v>
      </c>
      <c r="C17" s="13">
        <v>74633</v>
      </c>
    </row>
    <row r="18" spans="1:3" ht="21" customHeight="1">
      <c r="A18" s="10" t="s">
        <v>96</v>
      </c>
      <c r="B18" s="17">
        <v>185</v>
      </c>
      <c r="C18" s="13">
        <v>198</v>
      </c>
    </row>
    <row r="19" spans="1:3" ht="21" customHeight="1">
      <c r="A19" s="10" t="s">
        <v>97</v>
      </c>
      <c r="B19" s="17">
        <v>28980</v>
      </c>
      <c r="C19" s="13">
        <v>25579</v>
      </c>
    </row>
    <row r="20" spans="1:3" ht="21" customHeight="1">
      <c r="A20" s="10" t="s">
        <v>98</v>
      </c>
      <c r="B20" s="17">
        <v>188430</v>
      </c>
      <c r="C20" s="13">
        <v>131571</v>
      </c>
    </row>
    <row r="21" spans="1:3" ht="21" customHeight="1">
      <c r="A21" s="19"/>
      <c r="B21" s="8"/>
      <c r="C21" s="195"/>
    </row>
    <row r="22" spans="1:3" ht="21" customHeight="1">
      <c r="A22" s="19" t="s">
        <v>99</v>
      </c>
      <c r="B22" s="8"/>
      <c r="C22" s="195"/>
    </row>
    <row r="23" spans="1:3" ht="54" customHeight="1">
      <c r="A23" s="54" t="s">
        <v>100</v>
      </c>
      <c r="B23" s="17">
        <v>28475</v>
      </c>
      <c r="C23" s="13">
        <v>27809</v>
      </c>
    </row>
    <row r="24" spans="1:3" ht="21" customHeight="1">
      <c r="A24" s="54" t="s">
        <v>101</v>
      </c>
      <c r="B24" s="17">
        <v>326062</v>
      </c>
      <c r="C24" s="13">
        <v>311070</v>
      </c>
    </row>
    <row r="25" spans="1:3" ht="21" customHeight="1">
      <c r="A25" s="54" t="s">
        <v>102</v>
      </c>
      <c r="B25" s="17">
        <v>10591</v>
      </c>
      <c r="C25" s="13">
        <v>10959</v>
      </c>
    </row>
    <row r="26" spans="1:3" ht="21" customHeight="1" thickBot="1">
      <c r="A26" s="54" t="s">
        <v>98</v>
      </c>
      <c r="B26" s="16">
        <v>103829</v>
      </c>
      <c r="C26" s="229">
        <v>101986</v>
      </c>
    </row>
    <row r="27" spans="1:3" ht="21" customHeight="1">
      <c r="A27" s="19"/>
      <c r="B27" s="8"/>
      <c r="C27" s="195"/>
    </row>
    <row r="28" spans="1:3" ht="21" customHeight="1">
      <c r="A28" s="19" t="s">
        <v>103</v>
      </c>
      <c r="B28" s="17">
        <f>SUM(B11:B26)</f>
        <v>1212638</v>
      </c>
      <c r="C28" s="13">
        <f>SUM(C11:C26)</f>
        <v>991457</v>
      </c>
    </row>
    <row r="29" spans="1:3" ht="21" customHeight="1">
      <c r="A29" s="19"/>
      <c r="B29" s="8"/>
      <c r="C29" s="195"/>
    </row>
    <row r="30" spans="1:3" ht="21" customHeight="1">
      <c r="A30" s="19" t="s">
        <v>205</v>
      </c>
      <c r="B30" s="17">
        <v>83850</v>
      </c>
      <c r="C30" s="13">
        <v>66497</v>
      </c>
    </row>
    <row r="31" spans="1:3" ht="21" customHeight="1">
      <c r="A31" s="19"/>
      <c r="B31" s="8"/>
      <c r="C31" s="195"/>
    </row>
    <row r="32" spans="1:3" ht="21" customHeight="1" thickBot="1">
      <c r="A32" s="19" t="s">
        <v>104</v>
      </c>
      <c r="B32" s="16">
        <v>448465</v>
      </c>
      <c r="C32" s="229">
        <v>439910</v>
      </c>
    </row>
    <row r="33" spans="1:3" ht="21" customHeight="1">
      <c r="A33" s="19"/>
      <c r="B33" s="8"/>
      <c r="C33" s="195"/>
    </row>
    <row r="34" spans="1:3" ht="21" customHeight="1" thickBot="1">
      <c r="A34" s="19" t="s">
        <v>105</v>
      </c>
      <c r="B34" s="38">
        <f>SUM(B28,B30,B32)</f>
        <v>1744953</v>
      </c>
      <c r="C34" s="230">
        <f>SUM(C28,C30,C32)</f>
        <v>1497864</v>
      </c>
    </row>
    <row r="35" spans="1:3" ht="21" customHeight="1" thickTop="1">
      <c r="A35" s="19"/>
      <c r="B35" s="6"/>
      <c r="C35" s="196"/>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1"/>
  <sheetViews>
    <sheetView zoomScale="70" zoomScaleNormal="70" zoomScalePageLayoutView="0" workbookViewId="0" topLeftCell="A1">
      <selection activeCell="A1" sqref="A1"/>
    </sheetView>
  </sheetViews>
  <sheetFormatPr defaultColWidth="9.140625" defaultRowHeight="15"/>
  <cols>
    <col min="1" max="1" width="77.421875" style="2" customWidth="1"/>
    <col min="2" max="3" width="19.8515625" style="2" customWidth="1"/>
    <col min="4" max="16384" width="9.140625" style="2" customWidth="1"/>
  </cols>
  <sheetData>
    <row r="2" ht="20.25">
      <c r="A2" s="96" t="s">
        <v>152</v>
      </c>
    </row>
    <row r="3" spans="1:3" ht="15">
      <c r="A3" s="97"/>
      <c r="B3" s="97"/>
      <c r="C3" s="97"/>
    </row>
    <row r="4" spans="1:4" ht="15.75">
      <c r="A4" s="106"/>
      <c r="B4" s="99"/>
      <c r="C4" s="100"/>
      <c r="D4" s="97"/>
    </row>
    <row r="5" spans="1:4" ht="15.75">
      <c r="A5" s="252" t="s">
        <v>126</v>
      </c>
      <c r="B5" s="99" t="s">
        <v>247</v>
      </c>
      <c r="C5" s="100" t="s">
        <v>175</v>
      </c>
      <c r="D5" s="97"/>
    </row>
    <row r="6" spans="1:4" ht="33" customHeight="1" thickBot="1">
      <c r="A6" s="252"/>
      <c r="B6" s="199">
        <v>2021</v>
      </c>
      <c r="C6" s="197">
        <v>2020</v>
      </c>
      <c r="D6" s="97"/>
    </row>
    <row r="7" spans="1:4" ht="23.25" customHeight="1">
      <c r="A7" s="106" t="s">
        <v>132</v>
      </c>
      <c r="B7" s="107">
        <v>1744953</v>
      </c>
      <c r="C7" s="108">
        <v>1497864</v>
      </c>
      <c r="D7" s="97"/>
    </row>
    <row r="8" spans="1:4" ht="24.75" customHeight="1">
      <c r="A8" s="106" t="s">
        <v>153</v>
      </c>
      <c r="B8" s="109">
        <v>0.0029</v>
      </c>
      <c r="C8" s="110">
        <v>0.0027</v>
      </c>
      <c r="D8" s="97"/>
    </row>
    <row r="9" spans="1:4" ht="15.75">
      <c r="A9" s="106"/>
      <c r="B9" s="99"/>
      <c r="C9" s="100"/>
      <c r="D9" s="97"/>
    </row>
    <row r="10" spans="1:4" ht="23.25" customHeight="1">
      <c r="A10" s="106" t="s">
        <v>154</v>
      </c>
      <c r="B10" s="107">
        <v>10200</v>
      </c>
      <c r="C10" s="108">
        <v>9172</v>
      </c>
      <c r="D10" s="97"/>
    </row>
    <row r="11" spans="1:4" ht="28.5" customHeight="1">
      <c r="A11" s="106" t="s">
        <v>155</v>
      </c>
      <c r="B11" s="109">
        <v>0.0058</v>
      </c>
      <c r="C11" s="110">
        <v>0.0061</v>
      </c>
      <c r="D11" s="97"/>
    </row>
    <row r="12" spans="1:4" ht="15.75">
      <c r="A12" s="106"/>
      <c r="B12" s="99"/>
      <c r="C12" s="100"/>
      <c r="D12" s="97"/>
    </row>
    <row r="13" spans="1:4" ht="22.5" customHeight="1">
      <c r="A13" s="106" t="s">
        <v>156</v>
      </c>
      <c r="B13" s="111">
        <v>0.0002</v>
      </c>
      <c r="C13" s="171">
        <v>0.0001</v>
      </c>
      <c r="D13" s="97"/>
    </row>
    <row r="14" spans="1:4" ht="24" customHeight="1" thickBot="1">
      <c r="A14" s="106" t="s">
        <v>157</v>
      </c>
      <c r="B14" s="112">
        <v>0.0027</v>
      </c>
      <c r="C14" s="172">
        <v>0.0023</v>
      </c>
      <c r="D14" s="97"/>
    </row>
    <row r="15" spans="1:4" ht="15.75">
      <c r="A15" s="106"/>
      <c r="B15" s="205" t="s">
        <v>229</v>
      </c>
      <c r="C15" s="207" t="s">
        <v>229</v>
      </c>
      <c r="D15" s="97"/>
    </row>
    <row r="16" spans="1:4" ht="16.5" thickBot="1">
      <c r="A16" s="106"/>
      <c r="B16" s="224" t="s">
        <v>220</v>
      </c>
      <c r="C16" s="225" t="s">
        <v>219</v>
      </c>
      <c r="D16" s="97"/>
    </row>
    <row r="17" spans="1:4" ht="24" customHeight="1" thickBot="1">
      <c r="A17" s="106" t="s">
        <v>158</v>
      </c>
      <c r="B17" s="113">
        <v>0.0158</v>
      </c>
      <c r="C17" s="114">
        <v>0.0188</v>
      </c>
      <c r="D17" s="97"/>
    </row>
    <row r="19" spans="1:3" s="115" customFormat="1" ht="36" customHeight="1">
      <c r="A19" s="253" t="s">
        <v>159</v>
      </c>
      <c r="B19" s="253"/>
      <c r="C19" s="253"/>
    </row>
    <row r="20" spans="1:3" s="115" customFormat="1" ht="36" customHeight="1">
      <c r="A20" s="254" t="s">
        <v>185</v>
      </c>
      <c r="B20" s="254"/>
      <c r="C20" s="254"/>
    </row>
    <row r="21" spans="1:3" s="115" customFormat="1" ht="34.5" customHeight="1">
      <c r="A21" s="254" t="s">
        <v>248</v>
      </c>
      <c r="B21" s="254"/>
      <c r="C21" s="254"/>
    </row>
  </sheetData>
  <sheetProtection/>
  <mergeCells count="4">
    <mergeCell ref="A5:A6"/>
    <mergeCell ref="A19:C19"/>
    <mergeCell ref="A20:C20"/>
    <mergeCell ref="A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5" zoomScaleNormal="75" zoomScalePageLayoutView="0" workbookViewId="0" topLeftCell="A1">
      <selection activeCell="A1" sqref="A1"/>
    </sheetView>
  </sheetViews>
  <sheetFormatPr defaultColWidth="9.140625" defaultRowHeight="15"/>
  <cols>
    <col min="1" max="1" width="45.7109375" style="2" customWidth="1"/>
    <col min="2" max="3" width="21.28125" style="2" customWidth="1"/>
    <col min="4" max="16384" width="9.140625" style="2" customWidth="1"/>
  </cols>
  <sheetData>
    <row r="2" ht="20.25">
      <c r="A2" s="18" t="s">
        <v>160</v>
      </c>
    </row>
    <row r="3" spans="1:3" ht="15">
      <c r="A3" s="97"/>
      <c r="B3" s="97"/>
      <c r="C3" s="97"/>
    </row>
    <row r="4" spans="1:4" ht="21.75" customHeight="1">
      <c r="A4" s="255" t="s">
        <v>161</v>
      </c>
      <c r="B4" s="99" t="s">
        <v>246</v>
      </c>
      <c r="C4" s="100" t="s">
        <v>68</v>
      </c>
      <c r="D4" s="97"/>
    </row>
    <row r="5" spans="1:4" ht="21.75" customHeight="1" thickBot="1">
      <c r="A5" s="255"/>
      <c r="B5" s="199">
        <v>2021</v>
      </c>
      <c r="C5" s="197">
        <v>2020</v>
      </c>
      <c r="D5" s="97"/>
    </row>
    <row r="6" spans="1:4" ht="21.75" customHeight="1">
      <c r="A6" s="89" t="s">
        <v>162</v>
      </c>
      <c r="B6" s="138"/>
      <c r="C6" s="131"/>
      <c r="D6" s="97"/>
    </row>
    <row r="7" spans="1:4" ht="21.75" customHeight="1">
      <c r="A7" s="89" t="s">
        <v>163</v>
      </c>
      <c r="B7" s="116">
        <v>225551</v>
      </c>
      <c r="C7" s="168">
        <v>216542</v>
      </c>
      <c r="D7" s="97"/>
    </row>
    <row r="8" spans="1:4" ht="21.75" customHeight="1" thickBot="1">
      <c r="A8" s="89" t="s">
        <v>164</v>
      </c>
      <c r="B8" s="139">
        <v>23476</v>
      </c>
      <c r="C8" s="169">
        <v>23476</v>
      </c>
      <c r="D8" s="97"/>
    </row>
    <row r="9" spans="1:4" ht="21.75" customHeight="1">
      <c r="A9" s="89" t="s">
        <v>165</v>
      </c>
      <c r="B9" s="116">
        <f>SUM(B7:B8)</f>
        <v>249027</v>
      </c>
      <c r="C9" s="168">
        <f>SUM(C7:C8)</f>
        <v>240018</v>
      </c>
      <c r="D9" s="97"/>
    </row>
    <row r="10" spans="1:4" ht="21.75" customHeight="1" thickBot="1">
      <c r="A10" s="89" t="s">
        <v>166</v>
      </c>
      <c r="B10" s="116">
        <v>30786</v>
      </c>
      <c r="C10" s="168">
        <v>29558</v>
      </c>
      <c r="D10" s="97"/>
    </row>
    <row r="11" spans="1:4" ht="21.75" customHeight="1">
      <c r="A11" s="89" t="s">
        <v>167</v>
      </c>
      <c r="B11" s="117">
        <f>SUM(B9:B10)</f>
        <v>279813</v>
      </c>
      <c r="C11" s="170">
        <f>SUM(C9:C10)</f>
        <v>269576</v>
      </c>
      <c r="D11" s="97"/>
    </row>
    <row r="12" spans="1:4" ht="21.75" customHeight="1">
      <c r="A12" s="89"/>
      <c r="B12" s="99"/>
      <c r="C12" s="100"/>
      <c r="D12" s="97"/>
    </row>
    <row r="13" spans="1:4" ht="21.75" customHeight="1">
      <c r="A13" s="89" t="s">
        <v>168</v>
      </c>
      <c r="B13" s="107">
        <v>1413929</v>
      </c>
      <c r="C13" s="108">
        <v>1220000</v>
      </c>
      <c r="D13" s="97"/>
    </row>
    <row r="14" spans="1:4" ht="21.75" customHeight="1">
      <c r="A14" s="89"/>
      <c r="B14" s="99"/>
      <c r="C14" s="100"/>
      <c r="D14" s="97"/>
    </row>
    <row r="15" spans="1:4" ht="21.75" customHeight="1">
      <c r="A15" s="89" t="s">
        <v>169</v>
      </c>
      <c r="B15" s="111">
        <v>0.1595</v>
      </c>
      <c r="C15" s="171">
        <v>0.1775</v>
      </c>
      <c r="D15" s="97"/>
    </row>
    <row r="16" spans="1:4" ht="21.75" customHeight="1">
      <c r="A16" s="89" t="s">
        <v>170</v>
      </c>
      <c r="B16" s="111">
        <v>0.1761</v>
      </c>
      <c r="C16" s="171">
        <v>0.1967</v>
      </c>
      <c r="D16" s="97"/>
    </row>
    <row r="17" spans="1:4" ht="21.75" customHeight="1" thickBot="1">
      <c r="A17" s="89" t="s">
        <v>171</v>
      </c>
      <c r="B17" s="112">
        <v>0.1979</v>
      </c>
      <c r="C17" s="172">
        <v>0.221</v>
      </c>
      <c r="D17" s="97"/>
    </row>
    <row r="18" ht="15">
      <c r="D18" s="97"/>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0"/>
  <sheetViews>
    <sheetView zoomScale="75" zoomScaleNormal="75" zoomScalePageLayoutView="0" workbookViewId="0" topLeftCell="A1">
      <selection activeCell="A1" sqref="A1"/>
    </sheetView>
  </sheetViews>
  <sheetFormatPr defaultColWidth="9.140625" defaultRowHeight="15"/>
  <cols>
    <col min="1" max="1" width="71.7109375" style="24" customWidth="1"/>
    <col min="2" max="3" width="25.421875" style="26" customWidth="1"/>
    <col min="4" max="4" width="21.8515625" style="24" customWidth="1"/>
    <col min="5" max="16384" width="9.140625" style="24" customWidth="1"/>
  </cols>
  <sheetData>
    <row r="1" ht="21" customHeight="1"/>
    <row r="2" ht="21" customHeight="1">
      <c r="A2" s="21" t="s">
        <v>65</v>
      </c>
    </row>
    <row r="3" ht="13.5" customHeight="1">
      <c r="A3" s="22"/>
    </row>
    <row r="4" spans="1:3" s="22" customFormat="1" ht="21" customHeight="1" thickBot="1">
      <c r="A4" s="25"/>
      <c r="B4" s="45" t="s">
        <v>220</v>
      </c>
      <c r="C4" s="46" t="s">
        <v>219</v>
      </c>
    </row>
    <row r="5" spans="1:3" s="22" customFormat="1" ht="21" customHeight="1" thickBot="1">
      <c r="A5" s="61" t="s">
        <v>221</v>
      </c>
      <c r="B5" s="62" t="s">
        <v>2</v>
      </c>
      <c r="C5" s="202" t="s">
        <v>2</v>
      </c>
    </row>
    <row r="6" spans="1:3" s="22" customFormat="1" ht="21" customHeight="1">
      <c r="A6" s="63" t="s">
        <v>190</v>
      </c>
      <c r="B6" s="57">
        <v>25050</v>
      </c>
      <c r="C6" s="64">
        <v>28743</v>
      </c>
    </row>
    <row r="7" spans="1:3" s="22" customFormat="1" ht="21" customHeight="1">
      <c r="A7" s="63" t="s">
        <v>191</v>
      </c>
      <c r="B7" s="57">
        <v>16286</v>
      </c>
      <c r="C7" s="64">
        <v>19788</v>
      </c>
    </row>
    <row r="8" spans="1:3" s="22" customFormat="1" ht="21" customHeight="1">
      <c r="A8" s="63" t="s">
        <v>192</v>
      </c>
      <c r="B8" s="57">
        <v>16153</v>
      </c>
      <c r="C8" s="64">
        <v>19224</v>
      </c>
    </row>
    <row r="9" spans="1:3" s="22" customFormat="1" ht="21" customHeight="1">
      <c r="A9" s="63" t="s">
        <v>231</v>
      </c>
      <c r="B9" s="57">
        <v>13591</v>
      </c>
      <c r="C9" s="64">
        <v>16161</v>
      </c>
    </row>
    <row r="10" spans="1:3" s="22" customFormat="1" ht="36" customHeight="1">
      <c r="A10" s="63" t="s">
        <v>194</v>
      </c>
      <c r="B10" s="57">
        <v>13264</v>
      </c>
      <c r="C10" s="64">
        <v>15898</v>
      </c>
    </row>
    <row r="11" spans="1:3" s="22" customFormat="1" ht="9" customHeight="1">
      <c r="A11" s="63"/>
      <c r="B11" s="57"/>
      <c r="C11" s="64"/>
    </row>
    <row r="12" spans="1:3" s="22" customFormat="1" ht="21" customHeight="1" thickBot="1">
      <c r="A12" s="65"/>
      <c r="B12" s="45" t="s">
        <v>220</v>
      </c>
      <c r="C12" s="46" t="s">
        <v>219</v>
      </c>
    </row>
    <row r="13" spans="1:3" s="22" customFormat="1" ht="21" customHeight="1" thickBot="1">
      <c r="A13" s="66" t="s">
        <v>61</v>
      </c>
      <c r="B13" s="67" t="s">
        <v>30</v>
      </c>
      <c r="C13" s="68" t="s">
        <v>30</v>
      </c>
    </row>
    <row r="14" spans="1:3" s="22" customFormat="1" ht="21" customHeight="1">
      <c r="A14" s="69" t="s">
        <v>193</v>
      </c>
      <c r="B14" s="155">
        <v>1.1895</v>
      </c>
      <c r="C14" s="70">
        <v>1.4385</v>
      </c>
    </row>
    <row r="15" spans="1:3" s="22" customFormat="1" ht="21" customHeight="1">
      <c r="A15" s="63" t="s">
        <v>62</v>
      </c>
      <c r="B15" s="158">
        <v>0.447</v>
      </c>
      <c r="C15" s="176">
        <v>0.447</v>
      </c>
    </row>
    <row r="16" spans="1:3" s="22" customFormat="1" ht="9" customHeight="1">
      <c r="A16" s="65"/>
      <c r="B16" s="47"/>
      <c r="C16" s="201"/>
    </row>
    <row r="17" spans="1:3" s="22" customFormat="1" ht="21" customHeight="1" thickBot="1">
      <c r="A17" s="71"/>
      <c r="B17" s="45" t="s">
        <v>220</v>
      </c>
      <c r="C17" s="204" t="s">
        <v>223</v>
      </c>
    </row>
    <row r="18" spans="1:3" s="22" customFormat="1" ht="21" customHeight="1" thickBot="1">
      <c r="A18" s="61" t="s">
        <v>225</v>
      </c>
      <c r="B18" s="62" t="s">
        <v>2</v>
      </c>
      <c r="C18" s="202" t="s">
        <v>2</v>
      </c>
    </row>
    <row r="19" spans="1:3" s="22" customFormat="1" ht="21" customHeight="1">
      <c r="A19" s="63" t="s">
        <v>42</v>
      </c>
      <c r="B19" s="57">
        <v>3834870</v>
      </c>
      <c r="C19" s="64">
        <v>3320981</v>
      </c>
    </row>
    <row r="20" spans="1:3" s="22" customFormat="1" ht="21" customHeight="1">
      <c r="A20" s="63" t="s">
        <v>63</v>
      </c>
      <c r="B20" s="57">
        <v>52864</v>
      </c>
      <c r="C20" s="64">
        <v>52864</v>
      </c>
    </row>
    <row r="21" spans="1:3" s="22" customFormat="1" ht="21" customHeight="1">
      <c r="A21" s="63" t="s">
        <v>59</v>
      </c>
      <c r="B21" s="57">
        <v>292967</v>
      </c>
      <c r="C21" s="64">
        <v>290302</v>
      </c>
    </row>
    <row r="22" spans="1:3" s="22" customFormat="1" ht="9" customHeight="1">
      <c r="A22" s="65"/>
      <c r="B22" s="55"/>
      <c r="C22" s="51"/>
    </row>
    <row r="23" spans="1:3" s="22" customFormat="1" ht="21" customHeight="1" thickBot="1">
      <c r="A23" s="71"/>
      <c r="B23" s="45" t="s">
        <v>220</v>
      </c>
      <c r="C23" s="46" t="s">
        <v>224</v>
      </c>
    </row>
    <row r="24" spans="1:3" s="22" customFormat="1" ht="21" customHeight="1" thickBot="1">
      <c r="A24" s="61" t="s">
        <v>226</v>
      </c>
      <c r="B24" s="62" t="s">
        <v>64</v>
      </c>
      <c r="C24" s="202" t="s">
        <v>64</v>
      </c>
    </row>
    <row r="25" spans="1:3" s="22" customFormat="1" ht="21" customHeight="1">
      <c r="A25" s="63" t="s">
        <v>195</v>
      </c>
      <c r="B25" s="55">
        <v>0.76</v>
      </c>
      <c r="C25" s="51">
        <v>1.04</v>
      </c>
    </row>
    <row r="26" spans="1:3" s="22" customFormat="1" ht="21" customHeight="1">
      <c r="A26" s="63" t="s">
        <v>196</v>
      </c>
      <c r="B26" s="55">
        <v>8.42</v>
      </c>
      <c r="C26" s="51">
        <v>10.43</v>
      </c>
    </row>
    <row r="27" spans="1:3" s="22" customFormat="1" ht="21" customHeight="1">
      <c r="A27" s="63" t="s">
        <v>197</v>
      </c>
      <c r="B27" s="72">
        <v>30.27</v>
      </c>
      <c r="C27" s="118">
        <v>26.4</v>
      </c>
    </row>
    <row r="28" spans="1:3" s="22" customFormat="1" ht="21" customHeight="1">
      <c r="A28" s="63" t="s">
        <v>250</v>
      </c>
      <c r="B28" s="55"/>
      <c r="C28" s="51"/>
    </row>
    <row r="29" spans="1:3" s="22" customFormat="1" ht="21" customHeight="1">
      <c r="A29" s="54" t="s">
        <v>106</v>
      </c>
      <c r="B29" s="72">
        <v>134.09</v>
      </c>
      <c r="C29" s="118">
        <v>150.45</v>
      </c>
    </row>
    <row r="30" spans="1:3" s="22" customFormat="1" ht="21" customHeight="1">
      <c r="A30" s="54" t="s">
        <v>107</v>
      </c>
      <c r="B30" s="72">
        <v>134.2</v>
      </c>
      <c r="C30" s="51">
        <v>131.38</v>
      </c>
    </row>
    <row r="31" spans="1:3" s="22" customFormat="1" ht="21" customHeight="1">
      <c r="A31" s="54" t="s">
        <v>172</v>
      </c>
      <c r="B31" s="210"/>
      <c r="C31" s="156">
        <v>130.98</v>
      </c>
    </row>
    <row r="32" spans="1:3" s="22" customFormat="1" ht="21" customHeight="1">
      <c r="A32" s="54" t="s">
        <v>173</v>
      </c>
      <c r="B32" s="210"/>
      <c r="C32" s="156">
        <v>132.76</v>
      </c>
    </row>
    <row r="33" ht="9" customHeight="1"/>
    <row r="34" spans="1:3" s="22" customFormat="1" ht="21" customHeight="1" thickBot="1">
      <c r="A34" s="71"/>
      <c r="B34" s="45" t="s">
        <v>220</v>
      </c>
      <c r="C34" s="204" t="s">
        <v>223</v>
      </c>
    </row>
    <row r="35" spans="1:3" s="22" customFormat="1" ht="21" customHeight="1" thickBot="1">
      <c r="A35" s="61" t="s">
        <v>227</v>
      </c>
      <c r="B35" s="162" t="s">
        <v>64</v>
      </c>
      <c r="C35" s="202" t="s">
        <v>64</v>
      </c>
    </row>
    <row r="36" spans="1:3" s="22" customFormat="1" ht="21" customHeight="1">
      <c r="A36" s="63" t="s">
        <v>251</v>
      </c>
      <c r="B36" s="127">
        <v>65.05</v>
      </c>
      <c r="C36" s="156">
        <v>68.59</v>
      </c>
    </row>
    <row r="37" spans="1:3" s="22" customFormat="1" ht="21" customHeight="1">
      <c r="A37" s="63" t="s">
        <v>252</v>
      </c>
      <c r="B37" s="127"/>
      <c r="C37" s="156"/>
    </row>
    <row r="38" spans="1:3" s="22" customFormat="1" ht="21" customHeight="1">
      <c r="A38" s="54" t="s">
        <v>106</v>
      </c>
      <c r="B38" s="127">
        <v>124.9</v>
      </c>
      <c r="C38" s="156">
        <v>116.6</v>
      </c>
    </row>
    <row r="39" spans="1:3" s="22" customFormat="1" ht="21" customHeight="1">
      <c r="A39" s="54" t="s">
        <v>107</v>
      </c>
      <c r="B39" s="127">
        <v>118.5</v>
      </c>
      <c r="C39" s="156">
        <v>117.49</v>
      </c>
    </row>
    <row r="40" spans="1:3" s="22" customFormat="1" ht="21" customHeight="1">
      <c r="A40" s="54" t="s">
        <v>172</v>
      </c>
      <c r="B40" s="211"/>
      <c r="C40" s="156">
        <v>115.3</v>
      </c>
    </row>
    <row r="41" spans="1:3" s="22" customFormat="1" ht="21" customHeight="1">
      <c r="A41" s="54" t="s">
        <v>173</v>
      </c>
      <c r="B41" s="211"/>
      <c r="C41" s="156">
        <v>125.31</v>
      </c>
    </row>
    <row r="42" spans="1:3" s="22" customFormat="1" ht="21" customHeight="1" thickBot="1">
      <c r="A42" s="73" t="s">
        <v>198</v>
      </c>
      <c r="B42" s="140">
        <v>19.79</v>
      </c>
      <c r="C42" s="157">
        <v>22.1</v>
      </c>
    </row>
    <row r="43" spans="1:3" ht="9" customHeight="1">
      <c r="A43" s="74"/>
      <c r="B43" s="75"/>
      <c r="C43" s="75"/>
    </row>
    <row r="44" spans="1:3" ht="20.25" customHeight="1">
      <c r="A44" s="240" t="s">
        <v>253</v>
      </c>
      <c r="B44" s="240"/>
      <c r="C44" s="240"/>
    </row>
    <row r="45" spans="1:3" ht="44.25" customHeight="1">
      <c r="A45" s="240" t="s">
        <v>199</v>
      </c>
      <c r="B45" s="240"/>
      <c r="C45" s="240"/>
    </row>
    <row r="46" spans="1:3" ht="32.25" customHeight="1">
      <c r="A46" s="240" t="s">
        <v>232</v>
      </c>
      <c r="B46" s="240"/>
      <c r="C46" s="240"/>
    </row>
    <row r="47" spans="1:3" ht="18" customHeight="1">
      <c r="A47" s="240" t="s">
        <v>233</v>
      </c>
      <c r="B47" s="240"/>
      <c r="C47" s="240"/>
    </row>
    <row r="48" spans="1:16" ht="33" customHeight="1">
      <c r="A48" s="240" t="s">
        <v>234</v>
      </c>
      <c r="B48" s="240"/>
      <c r="C48" s="240"/>
      <c r="D48" s="44"/>
      <c r="E48" s="44"/>
      <c r="F48" s="44"/>
      <c r="G48" s="44"/>
      <c r="H48" s="44"/>
      <c r="I48" s="44"/>
      <c r="J48" s="44"/>
      <c r="K48" s="44"/>
      <c r="L48" s="44"/>
      <c r="M48" s="44"/>
      <c r="N48" s="44"/>
      <c r="O48" s="44"/>
      <c r="P48" s="44"/>
    </row>
    <row r="49" spans="1:16" ht="33" customHeight="1">
      <c r="A49" s="240"/>
      <c r="B49" s="240"/>
      <c r="C49" s="240"/>
      <c r="D49" s="52"/>
      <c r="E49" s="52"/>
      <c r="F49" s="52"/>
      <c r="G49" s="52"/>
      <c r="H49" s="52"/>
      <c r="I49" s="52"/>
      <c r="J49" s="52"/>
      <c r="K49" s="52"/>
      <c r="L49" s="52"/>
      <c r="M49" s="52"/>
      <c r="N49" s="52"/>
      <c r="O49" s="52"/>
      <c r="P49" s="52"/>
    </row>
    <row r="50" spans="1:3" ht="14.25">
      <c r="A50" s="74"/>
      <c r="B50" s="75"/>
      <c r="C50" s="75"/>
    </row>
  </sheetData>
  <sheetProtection/>
  <mergeCells count="6">
    <mergeCell ref="A48:C48"/>
    <mergeCell ref="A49:C49"/>
    <mergeCell ref="A44:C44"/>
    <mergeCell ref="A45:C45"/>
    <mergeCell ref="A47:C47"/>
    <mergeCell ref="A46:C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62"/>
  <sheetViews>
    <sheetView zoomScale="75" zoomScaleNormal="75" zoomScalePageLayoutView="0" workbookViewId="0" topLeftCell="A1">
      <selection activeCell="A1" sqref="A1"/>
    </sheetView>
  </sheetViews>
  <sheetFormatPr defaultColWidth="9.140625" defaultRowHeight="15"/>
  <cols>
    <col min="1" max="1" width="95.28125" style="22" customWidth="1"/>
    <col min="2" max="2" width="24.140625" style="215" customWidth="1"/>
    <col min="3" max="3" width="24.140625" style="216" customWidth="1"/>
    <col min="4" max="4" width="15.7109375" style="22" customWidth="1"/>
    <col min="5" max="6" width="9.140625" style="22" customWidth="1"/>
    <col min="7" max="7" width="53.421875" style="33" customWidth="1"/>
    <col min="8" max="9" width="21.7109375" style="22" customWidth="1"/>
    <col min="10" max="16384" width="9.140625" style="22" customWidth="1"/>
  </cols>
  <sheetData>
    <row r="1" ht="21" customHeight="1"/>
    <row r="2" spans="1:9" s="23" customFormat="1" ht="21" customHeight="1">
      <c r="A2" s="59" t="s">
        <v>259</v>
      </c>
      <c r="B2" s="79"/>
      <c r="C2" s="207"/>
      <c r="G2" s="33"/>
      <c r="H2" s="22"/>
      <c r="I2" s="22"/>
    </row>
    <row r="3" spans="1:7" ht="9" customHeight="1">
      <c r="A3" s="33"/>
      <c r="C3" s="207"/>
      <c r="G3" s="22"/>
    </row>
    <row r="4" spans="1:7" ht="18.75" customHeight="1">
      <c r="A4" s="33"/>
      <c r="B4" s="205" t="s">
        <v>228</v>
      </c>
      <c r="C4" s="207" t="s">
        <v>228</v>
      </c>
      <c r="G4" s="22"/>
    </row>
    <row r="5" spans="1:7" ht="21" customHeight="1">
      <c r="A5" s="31"/>
      <c r="B5" s="205" t="s">
        <v>229</v>
      </c>
      <c r="C5" s="207" t="s">
        <v>229</v>
      </c>
      <c r="G5" s="22"/>
    </row>
    <row r="6" spans="1:7" ht="21" customHeight="1" thickBot="1">
      <c r="A6" s="148"/>
      <c r="B6" s="206" t="s">
        <v>230</v>
      </c>
      <c r="C6" s="208" t="s">
        <v>222</v>
      </c>
      <c r="G6" s="22"/>
    </row>
    <row r="7" spans="1:7" ht="21" customHeight="1">
      <c r="A7" s="31"/>
      <c r="B7" s="198" t="s">
        <v>2</v>
      </c>
      <c r="C7" s="196" t="s">
        <v>2</v>
      </c>
      <c r="G7" s="22"/>
    </row>
    <row r="8" spans="1:7" ht="7.5" customHeight="1">
      <c r="A8" s="34"/>
      <c r="B8" s="194"/>
      <c r="C8" s="195"/>
      <c r="G8" s="22"/>
    </row>
    <row r="9" spans="1:7" ht="21" customHeight="1">
      <c r="A9" s="31" t="s">
        <v>3</v>
      </c>
      <c r="B9" s="141">
        <f>SUM(B10:B11)</f>
        <v>19848</v>
      </c>
      <c r="C9" s="124">
        <f>SUM(C10:C11)</f>
        <v>28936</v>
      </c>
      <c r="G9" s="22"/>
    </row>
    <row r="10" spans="1:7" ht="21" customHeight="1">
      <c r="A10" s="214" t="s">
        <v>237</v>
      </c>
      <c r="B10" s="220">
        <v>19520</v>
      </c>
      <c r="C10" s="221">
        <v>28202</v>
      </c>
      <c r="G10" s="22"/>
    </row>
    <row r="11" spans="1:7" ht="21" customHeight="1">
      <c r="A11" s="214" t="s">
        <v>238</v>
      </c>
      <c r="B11" s="222">
        <v>328</v>
      </c>
      <c r="C11" s="223">
        <v>734</v>
      </c>
      <c r="G11" s="22"/>
    </row>
    <row r="12" spans="1:7" ht="21" customHeight="1" thickBot="1">
      <c r="A12" s="31" t="s">
        <v>4</v>
      </c>
      <c r="B12" s="142">
        <v>-3906</v>
      </c>
      <c r="C12" s="126">
        <v>-10300</v>
      </c>
      <c r="G12" s="22"/>
    </row>
    <row r="13" spans="1:7" ht="21" customHeight="1">
      <c r="A13" s="32" t="s">
        <v>5</v>
      </c>
      <c r="B13" s="141">
        <f>SUM(B9,B12)</f>
        <v>15942</v>
      </c>
      <c r="C13" s="124">
        <f>SUM(C9,C12)</f>
        <v>18636</v>
      </c>
      <c r="G13" s="22"/>
    </row>
    <row r="14" spans="1:7" ht="9" customHeight="1">
      <c r="A14" s="31"/>
      <c r="B14" s="141"/>
      <c r="C14" s="124"/>
      <c r="G14" s="22"/>
    </row>
    <row r="15" spans="1:7" ht="21" customHeight="1">
      <c r="A15" s="31" t="s">
        <v>6</v>
      </c>
      <c r="B15" s="141">
        <v>8116</v>
      </c>
      <c r="C15" s="124">
        <v>6798</v>
      </c>
      <c r="G15" s="22"/>
    </row>
    <row r="16" spans="1:7" ht="21" customHeight="1" thickBot="1">
      <c r="A16" s="31" t="s">
        <v>7</v>
      </c>
      <c r="B16" s="142">
        <v>-1459</v>
      </c>
      <c r="C16" s="126">
        <v>-1363</v>
      </c>
      <c r="G16" s="22"/>
    </row>
    <row r="17" spans="1:7" ht="21" customHeight="1">
      <c r="A17" s="32" t="s">
        <v>8</v>
      </c>
      <c r="B17" s="141">
        <f>SUM(B15:B16)</f>
        <v>6657</v>
      </c>
      <c r="C17" s="124">
        <f>SUM(C15:C16)</f>
        <v>5435</v>
      </c>
      <c r="G17" s="22"/>
    </row>
    <row r="18" spans="1:7" ht="9" customHeight="1">
      <c r="A18" s="31"/>
      <c r="B18" s="141"/>
      <c r="C18" s="124"/>
      <c r="G18" s="22"/>
    </row>
    <row r="19" spans="1:7" ht="21" customHeight="1">
      <c r="A19" s="31" t="s">
        <v>9</v>
      </c>
      <c r="B19" s="141">
        <v>13919</v>
      </c>
      <c r="C19" s="124">
        <v>14449</v>
      </c>
      <c r="G19" s="22"/>
    </row>
    <row r="20" spans="1:7" ht="21" customHeight="1" thickBot="1">
      <c r="A20" s="31" t="s">
        <v>10</v>
      </c>
      <c r="B20" s="142">
        <v>-4902</v>
      </c>
      <c r="C20" s="126">
        <v>-6533</v>
      </c>
      <c r="G20" s="22"/>
    </row>
    <row r="21" spans="1:7" ht="21" customHeight="1">
      <c r="A21" s="32" t="s">
        <v>11</v>
      </c>
      <c r="B21" s="141">
        <f>SUM(B19:B20)</f>
        <v>9017</v>
      </c>
      <c r="C21" s="124">
        <f>SUM(C19:C20)</f>
        <v>7916</v>
      </c>
      <c r="G21" s="22"/>
    </row>
    <row r="22" spans="1:7" ht="9" customHeight="1">
      <c r="A22" s="35"/>
      <c r="B22" s="141"/>
      <c r="C22" s="119"/>
      <c r="G22" s="22"/>
    </row>
    <row r="23" spans="1:7" ht="21" customHeight="1">
      <c r="A23" s="31" t="s">
        <v>12</v>
      </c>
      <c r="B23" s="141">
        <v>2354</v>
      </c>
      <c r="C23" s="124">
        <v>2330</v>
      </c>
      <c r="G23" s="22"/>
    </row>
    <row r="24" spans="1:7" ht="21" customHeight="1">
      <c r="A24" s="31" t="s">
        <v>208</v>
      </c>
      <c r="B24" s="141">
        <v>96</v>
      </c>
      <c r="C24" s="124">
        <v>202</v>
      </c>
      <c r="G24" s="22"/>
    </row>
    <row r="25" spans="1:7" ht="21" customHeight="1">
      <c r="A25" s="31" t="s">
        <v>13</v>
      </c>
      <c r="B25" s="141">
        <v>451</v>
      </c>
      <c r="C25" s="124">
        <v>2571</v>
      </c>
      <c r="G25" s="22"/>
    </row>
    <row r="26" spans="1:7" ht="21" customHeight="1" thickBot="1">
      <c r="A26" s="31" t="s">
        <v>14</v>
      </c>
      <c r="B26" s="142">
        <v>503</v>
      </c>
      <c r="C26" s="126">
        <v>464</v>
      </c>
      <c r="G26" s="22"/>
    </row>
    <row r="27" spans="1:7" ht="9" customHeight="1">
      <c r="A27" s="31"/>
      <c r="B27" s="141"/>
      <c r="C27" s="124"/>
      <c r="G27" s="22"/>
    </row>
    <row r="28" spans="1:7" ht="21" customHeight="1">
      <c r="A28" s="32" t="s">
        <v>15</v>
      </c>
      <c r="B28" s="141">
        <f>SUM(B13,B17,B21,B23:B26)</f>
        <v>35020</v>
      </c>
      <c r="C28" s="124">
        <f>SUM(C13,C17,C21,C23:C26)</f>
        <v>37554</v>
      </c>
      <c r="G28" s="22"/>
    </row>
    <row r="29" spans="1:7" ht="9" customHeight="1">
      <c r="A29" s="31"/>
      <c r="B29" s="141"/>
      <c r="C29" s="124"/>
      <c r="G29" s="22"/>
    </row>
    <row r="30" spans="1:7" ht="21" customHeight="1">
      <c r="A30" s="31" t="s">
        <v>16</v>
      </c>
      <c r="B30" s="141">
        <v>-15544</v>
      </c>
      <c r="C30" s="124">
        <v>-16723</v>
      </c>
      <c r="G30" s="22"/>
    </row>
    <row r="31" spans="1:7" ht="21" customHeight="1" thickBot="1">
      <c r="A31" s="31" t="s">
        <v>17</v>
      </c>
      <c r="B31" s="142">
        <v>5574</v>
      </c>
      <c r="C31" s="126">
        <v>7912</v>
      </c>
      <c r="G31" s="22"/>
    </row>
    <row r="32" spans="1:7" ht="21" customHeight="1" thickBot="1">
      <c r="A32" s="32" t="s">
        <v>18</v>
      </c>
      <c r="B32" s="142">
        <f>SUM(B30:B31)</f>
        <v>-9970</v>
      </c>
      <c r="C32" s="126">
        <f>SUM(C30:C31)</f>
        <v>-8811</v>
      </c>
      <c r="G32" s="22"/>
    </row>
    <row r="33" spans="1:7" ht="9" customHeight="1">
      <c r="A33" s="31"/>
      <c r="B33" s="141"/>
      <c r="C33" s="124"/>
      <c r="G33" s="22"/>
    </row>
    <row r="34" spans="1:7" ht="21" customHeight="1">
      <c r="A34" s="32" t="s">
        <v>19</v>
      </c>
      <c r="B34" s="128">
        <f>SUM(B28,B32)</f>
        <v>25050</v>
      </c>
      <c r="C34" s="124">
        <f>SUM(C28,C32)</f>
        <v>28743</v>
      </c>
      <c r="G34" s="22"/>
    </row>
    <row r="35" spans="1:7" ht="21" customHeight="1" thickBot="1">
      <c r="A35" s="31" t="s">
        <v>20</v>
      </c>
      <c r="B35" s="142">
        <v>-1182</v>
      </c>
      <c r="C35" s="126">
        <v>-1366</v>
      </c>
      <c r="G35" s="22"/>
    </row>
    <row r="36" spans="1:7" ht="9" customHeight="1">
      <c r="A36" s="31"/>
      <c r="B36" s="141"/>
      <c r="C36" s="124"/>
      <c r="G36" s="22"/>
    </row>
    <row r="37" spans="1:7" ht="21" customHeight="1">
      <c r="A37" s="32" t="s">
        <v>21</v>
      </c>
      <c r="B37" s="141">
        <f>SUM(B34:B35)</f>
        <v>23868</v>
      </c>
      <c r="C37" s="124">
        <f>SUM(C34:C35)</f>
        <v>27377</v>
      </c>
      <c r="G37" s="22"/>
    </row>
    <row r="38" spans="1:7" ht="21" customHeight="1" thickBot="1">
      <c r="A38" s="31" t="s">
        <v>22</v>
      </c>
      <c r="B38" s="142">
        <v>-7582</v>
      </c>
      <c r="C38" s="124">
        <v>-7589</v>
      </c>
      <c r="G38" s="22"/>
    </row>
    <row r="39" spans="1:7" ht="9" customHeight="1">
      <c r="A39" s="31"/>
      <c r="B39" s="141"/>
      <c r="C39" s="130"/>
      <c r="G39" s="22"/>
    </row>
    <row r="40" spans="1:7" ht="21" customHeight="1">
      <c r="A40" s="32" t="s">
        <v>23</v>
      </c>
      <c r="B40" s="141">
        <f>SUM(B37:B38)</f>
        <v>16286</v>
      </c>
      <c r="C40" s="124">
        <f>SUM(C37:C38)</f>
        <v>19788</v>
      </c>
      <c r="G40" s="22"/>
    </row>
    <row r="41" spans="1:7" ht="21" customHeight="1">
      <c r="A41" s="31" t="s">
        <v>254</v>
      </c>
      <c r="B41" s="141">
        <v>-22</v>
      </c>
      <c r="C41" s="124">
        <v>-507</v>
      </c>
      <c r="G41" s="22"/>
    </row>
    <row r="42" spans="1:7" ht="21" customHeight="1">
      <c r="A42" s="60" t="s">
        <v>216</v>
      </c>
      <c r="B42" s="141">
        <v>-22</v>
      </c>
      <c r="C42" s="124">
        <v>-3</v>
      </c>
      <c r="G42" s="22"/>
    </row>
    <row r="43" spans="1:7" ht="21" customHeight="1" thickBot="1">
      <c r="A43" s="31" t="s">
        <v>207</v>
      </c>
      <c r="B43" s="142">
        <v>-89</v>
      </c>
      <c r="C43" s="126">
        <v>-54</v>
      </c>
      <c r="G43" s="22"/>
    </row>
    <row r="44" spans="1:7" ht="9" customHeight="1">
      <c r="A44" s="31"/>
      <c r="B44" s="141"/>
      <c r="C44" s="209"/>
      <c r="G44" s="22"/>
    </row>
    <row r="45" spans="1:7" ht="21" customHeight="1">
      <c r="A45" s="32" t="s">
        <v>24</v>
      </c>
      <c r="B45" s="141">
        <f>SUM(B40:B43)</f>
        <v>16153</v>
      </c>
      <c r="C45" s="124">
        <f>SUM(C40:C43)</f>
        <v>19224</v>
      </c>
      <c r="G45" s="22"/>
    </row>
    <row r="46" spans="1:7" ht="21" customHeight="1" thickBot="1">
      <c r="A46" s="31" t="s">
        <v>25</v>
      </c>
      <c r="B46" s="142">
        <v>-2562</v>
      </c>
      <c r="C46" s="126">
        <v>-3063</v>
      </c>
      <c r="G46" s="22"/>
    </row>
    <row r="47" spans="1:7" ht="9" customHeight="1">
      <c r="A47" s="31"/>
      <c r="B47" s="141"/>
      <c r="C47" s="209"/>
      <c r="G47" s="22"/>
    </row>
    <row r="48" spans="1:7" ht="21" customHeight="1" thickBot="1">
      <c r="A48" s="32" t="s">
        <v>255</v>
      </c>
      <c r="B48" s="144">
        <f>SUM(B45:B46)</f>
        <v>13591</v>
      </c>
      <c r="C48" s="217">
        <f>SUM(C45:C46)</f>
        <v>16161</v>
      </c>
      <c r="G48" s="22"/>
    </row>
    <row r="49" spans="1:7" ht="9" customHeight="1" thickTop="1">
      <c r="A49" s="31"/>
      <c r="B49" s="141"/>
      <c r="C49" s="124"/>
      <c r="G49" s="22"/>
    </row>
    <row r="50" spans="1:7" ht="21" customHeight="1">
      <c r="A50" s="32" t="s">
        <v>26</v>
      </c>
      <c r="B50" s="141"/>
      <c r="C50" s="124"/>
      <c r="G50" s="22"/>
    </row>
    <row r="51" spans="1:7" ht="21" customHeight="1" thickBot="1">
      <c r="A51" s="10" t="s">
        <v>200</v>
      </c>
      <c r="B51" s="142">
        <v>13264</v>
      </c>
      <c r="C51" s="126">
        <v>15898</v>
      </c>
      <c r="G51" s="22"/>
    </row>
    <row r="52" spans="1:7" ht="21" customHeight="1">
      <c r="A52" s="159" t="s">
        <v>27</v>
      </c>
      <c r="B52" s="141">
        <v>12576</v>
      </c>
      <c r="C52" s="124">
        <v>15209</v>
      </c>
      <c r="G52" s="22"/>
    </row>
    <row r="53" spans="1:7" ht="21" customHeight="1">
      <c r="A53" s="159" t="s">
        <v>201</v>
      </c>
      <c r="B53" s="141">
        <v>688</v>
      </c>
      <c r="C53" s="125">
        <v>689</v>
      </c>
      <c r="G53" s="22"/>
    </row>
    <row r="54" spans="1:7" ht="21" customHeight="1" thickBot="1">
      <c r="A54" s="10" t="s">
        <v>202</v>
      </c>
      <c r="B54" s="142">
        <v>327</v>
      </c>
      <c r="C54" s="126">
        <v>263</v>
      </c>
      <c r="G54" s="22"/>
    </row>
    <row r="55" spans="1:7" ht="21" customHeight="1" thickBot="1">
      <c r="A55" s="31"/>
      <c r="B55" s="144">
        <f>SUM(B52:B54)</f>
        <v>13591</v>
      </c>
      <c r="C55" s="217">
        <f>SUM(C52:C54)</f>
        <v>16161</v>
      </c>
      <c r="G55" s="22"/>
    </row>
    <row r="56" spans="1:7" ht="9" customHeight="1" thickTop="1">
      <c r="A56" s="31"/>
      <c r="B56" s="141"/>
      <c r="C56" s="130"/>
      <c r="G56" s="22"/>
    </row>
    <row r="57" spans="1:7" ht="21" customHeight="1" thickBot="1">
      <c r="A57" s="32" t="s">
        <v>29</v>
      </c>
      <c r="B57" s="144">
        <v>4726</v>
      </c>
      <c r="C57" s="218">
        <v>4726</v>
      </c>
      <c r="G57" s="22"/>
    </row>
    <row r="58" spans="1:7" ht="9" customHeight="1" thickTop="1">
      <c r="A58" s="32"/>
      <c r="B58" s="141"/>
      <c r="C58" s="196"/>
      <c r="G58" s="22"/>
    </row>
    <row r="59" spans="1:7" ht="21" customHeight="1">
      <c r="A59" s="32"/>
      <c r="B59" s="141" t="s">
        <v>30</v>
      </c>
      <c r="C59" s="4" t="s">
        <v>30</v>
      </c>
      <c r="G59" s="22"/>
    </row>
    <row r="60" spans="1:7" ht="21" customHeight="1">
      <c r="A60" s="32" t="s">
        <v>187</v>
      </c>
      <c r="B60" s="141"/>
      <c r="C60" s="4"/>
      <c r="G60" s="22"/>
    </row>
    <row r="61" spans="1:7" ht="21" customHeight="1" thickBot="1">
      <c r="A61" s="60" t="s">
        <v>124</v>
      </c>
      <c r="B61" s="186">
        <v>1.1895</v>
      </c>
      <c r="C61" s="219">
        <v>1.4385</v>
      </c>
      <c r="G61" s="22"/>
    </row>
    <row r="62" spans="1:7" ht="21" customHeight="1" thickTop="1">
      <c r="A62" s="150"/>
      <c r="G62" s="22"/>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C48"/>
  <sheetViews>
    <sheetView zoomScale="75" zoomScaleNormal="75" zoomScalePageLayoutView="0" workbookViewId="0" topLeftCell="A1">
      <selection activeCell="A1" sqref="A1"/>
    </sheetView>
  </sheetViews>
  <sheetFormatPr defaultColWidth="9.140625" defaultRowHeight="21" customHeight="1"/>
  <cols>
    <col min="1" max="1" width="86.57421875" style="22" customWidth="1"/>
    <col min="2" max="2" width="21.7109375" style="177" customWidth="1"/>
    <col min="3" max="3" width="21.7109375" style="22" customWidth="1"/>
    <col min="4" max="16384" width="9.140625" style="22" customWidth="1"/>
  </cols>
  <sheetData>
    <row r="2" ht="21" customHeight="1">
      <c r="A2" s="56" t="s">
        <v>260</v>
      </c>
    </row>
    <row r="3" spans="2:3" ht="21" customHeight="1">
      <c r="B3" s="212" t="s">
        <v>235</v>
      </c>
      <c r="C3" s="213" t="s">
        <v>261</v>
      </c>
    </row>
    <row r="4" spans="1:3" ht="21" customHeight="1">
      <c r="A4" s="29"/>
      <c r="B4" s="200" t="s">
        <v>236</v>
      </c>
      <c r="C4" s="201" t="s">
        <v>256</v>
      </c>
    </row>
    <row r="5" spans="1:3" ht="21" customHeight="1" thickBot="1">
      <c r="A5" s="19"/>
      <c r="B5" s="199">
        <v>2021</v>
      </c>
      <c r="C5" s="197">
        <v>2020</v>
      </c>
    </row>
    <row r="6" spans="1:3" ht="21" customHeight="1">
      <c r="A6" s="11"/>
      <c r="B6" s="184" t="s">
        <v>2</v>
      </c>
      <c r="C6" s="196" t="s">
        <v>2</v>
      </c>
    </row>
    <row r="7" spans="1:3" ht="21" customHeight="1">
      <c r="A7" s="29" t="s">
        <v>31</v>
      </c>
      <c r="B7" s="184"/>
      <c r="C7" s="196"/>
    </row>
    <row r="8" spans="1:3" ht="23.25" customHeight="1">
      <c r="A8" s="19" t="s">
        <v>108</v>
      </c>
      <c r="B8" s="187">
        <v>546237</v>
      </c>
      <c r="C8" s="4">
        <v>463711</v>
      </c>
    </row>
    <row r="9" spans="1:3" ht="21" customHeight="1">
      <c r="A9" s="19" t="s">
        <v>32</v>
      </c>
      <c r="B9" s="187">
        <v>60530</v>
      </c>
      <c r="C9" s="4">
        <v>60214</v>
      </c>
    </row>
    <row r="10" spans="1:3" ht="21" customHeight="1">
      <c r="A10" s="19" t="s">
        <v>33</v>
      </c>
      <c r="B10" s="187">
        <v>37263</v>
      </c>
      <c r="C10" s="4">
        <v>52856</v>
      </c>
    </row>
    <row r="11" spans="1:3" ht="21" customHeight="1">
      <c r="A11" s="19" t="s">
        <v>34</v>
      </c>
      <c r="B11" s="187">
        <v>197650</v>
      </c>
      <c r="C11" s="4">
        <v>189550</v>
      </c>
    </row>
    <row r="12" spans="1:3" ht="21" customHeight="1">
      <c r="A12" s="19" t="s">
        <v>35</v>
      </c>
      <c r="B12" s="187">
        <v>1747852</v>
      </c>
      <c r="C12" s="4">
        <v>1500416</v>
      </c>
    </row>
    <row r="13" spans="1:3" ht="21" customHeight="1">
      <c r="A13" s="19" t="s">
        <v>36</v>
      </c>
      <c r="B13" s="187">
        <v>993521</v>
      </c>
      <c r="C13" s="4">
        <v>880485</v>
      </c>
    </row>
    <row r="14" spans="1:3" ht="21" customHeight="1">
      <c r="A14" s="19" t="s">
        <v>37</v>
      </c>
      <c r="B14" s="187">
        <v>1389</v>
      </c>
      <c r="C14" s="4">
        <v>1485</v>
      </c>
    </row>
    <row r="15" spans="1:3" ht="21" customHeight="1">
      <c r="A15" s="19" t="s">
        <v>38</v>
      </c>
      <c r="B15" s="187">
        <v>18451</v>
      </c>
      <c r="C15" s="4">
        <v>18441</v>
      </c>
    </row>
    <row r="16" spans="1:3" ht="21" customHeight="1">
      <c r="A16" s="19" t="s">
        <v>39</v>
      </c>
      <c r="B16" s="187">
        <v>46224</v>
      </c>
      <c r="C16" s="4">
        <v>46855</v>
      </c>
    </row>
    <row r="17" spans="1:3" ht="21" customHeight="1">
      <c r="A17" s="19" t="s">
        <v>176</v>
      </c>
      <c r="B17" s="187">
        <v>89</v>
      </c>
      <c r="C17" s="4">
        <v>138</v>
      </c>
    </row>
    <row r="18" spans="1:3" ht="21" customHeight="1">
      <c r="A18" s="19" t="s">
        <v>40</v>
      </c>
      <c r="B18" s="138">
        <v>106</v>
      </c>
      <c r="C18" s="131">
        <v>95</v>
      </c>
    </row>
    <row r="19" spans="1:3" ht="21" customHeight="1" thickBot="1">
      <c r="A19" s="19" t="s">
        <v>41</v>
      </c>
      <c r="B19" s="187">
        <v>185558</v>
      </c>
      <c r="C19" s="4">
        <v>106735</v>
      </c>
    </row>
    <row r="20" spans="1:3" ht="9" customHeight="1">
      <c r="A20" s="19"/>
      <c r="B20" s="188"/>
      <c r="C20" s="7"/>
    </row>
    <row r="21" spans="1:3" ht="21" customHeight="1" thickBot="1">
      <c r="A21" s="19" t="s">
        <v>42</v>
      </c>
      <c r="B21" s="189">
        <f>SUM(B8:B19)</f>
        <v>3834870</v>
      </c>
      <c r="C21" s="14">
        <v>3320981</v>
      </c>
    </row>
    <row r="22" spans="1:3" ht="21" customHeight="1" thickTop="1">
      <c r="A22" s="19"/>
      <c r="B22" s="184"/>
      <c r="C22" s="196"/>
    </row>
    <row r="23" spans="1:3" ht="21" customHeight="1">
      <c r="A23" s="5" t="s">
        <v>43</v>
      </c>
      <c r="B23" s="184"/>
      <c r="C23" s="196"/>
    </row>
    <row r="24" spans="1:3" ht="21" customHeight="1">
      <c r="A24" s="19" t="s">
        <v>44</v>
      </c>
      <c r="B24" s="187">
        <v>197650</v>
      </c>
      <c r="C24" s="4">
        <v>189550</v>
      </c>
    </row>
    <row r="25" spans="1:3" ht="21" customHeight="1">
      <c r="A25" s="19" t="s">
        <v>45</v>
      </c>
      <c r="B25" s="187">
        <v>331608</v>
      </c>
      <c r="C25" s="4">
        <v>326495</v>
      </c>
    </row>
    <row r="26" spans="1:3" ht="21" customHeight="1">
      <c r="A26" s="19" t="s">
        <v>46</v>
      </c>
      <c r="B26" s="187">
        <v>13030</v>
      </c>
      <c r="C26" s="4">
        <v>20336</v>
      </c>
    </row>
    <row r="27" spans="1:3" ht="21" customHeight="1">
      <c r="A27" s="19" t="s">
        <v>47</v>
      </c>
      <c r="B27" s="187">
        <v>36926</v>
      </c>
      <c r="C27" s="4">
        <v>60313</v>
      </c>
    </row>
    <row r="28" spans="1:3" ht="21" customHeight="1">
      <c r="A28" s="19" t="s">
        <v>48</v>
      </c>
      <c r="B28" s="187">
        <v>2682440</v>
      </c>
      <c r="C28" s="4">
        <v>2183709</v>
      </c>
    </row>
    <row r="29" spans="1:3" ht="21" customHeight="1">
      <c r="A29" s="19" t="s">
        <v>49</v>
      </c>
      <c r="B29" s="187">
        <v>78</v>
      </c>
      <c r="C29" s="4">
        <v>426</v>
      </c>
    </row>
    <row r="30" spans="1:3" ht="21" customHeight="1">
      <c r="A30" s="19" t="s">
        <v>50</v>
      </c>
      <c r="B30" s="187">
        <v>94040</v>
      </c>
      <c r="C30" s="4">
        <v>71050</v>
      </c>
    </row>
    <row r="31" spans="1:3" ht="21" customHeight="1">
      <c r="A31" s="19" t="s">
        <v>51</v>
      </c>
      <c r="B31" s="187">
        <v>5038</v>
      </c>
      <c r="C31" s="4">
        <v>3979</v>
      </c>
    </row>
    <row r="32" spans="1:3" ht="21" customHeight="1">
      <c r="A32" s="19" t="s">
        <v>52</v>
      </c>
      <c r="B32" s="187">
        <v>5626</v>
      </c>
      <c r="C32" s="4">
        <v>5964</v>
      </c>
    </row>
    <row r="33" spans="1:3" ht="21" customHeight="1" thickBot="1">
      <c r="A33" s="19" t="s">
        <v>53</v>
      </c>
      <c r="B33" s="187">
        <v>146141</v>
      </c>
      <c r="C33" s="4">
        <v>139504</v>
      </c>
    </row>
    <row r="34" spans="1:3" ht="9" customHeight="1">
      <c r="A34" s="19"/>
      <c r="B34" s="188"/>
      <c r="C34" s="7"/>
    </row>
    <row r="35" spans="1:3" ht="21" customHeight="1" thickBot="1">
      <c r="A35" s="19" t="s">
        <v>55</v>
      </c>
      <c r="B35" s="102">
        <v>3512577</v>
      </c>
      <c r="C35" s="12">
        <v>3001326</v>
      </c>
    </row>
    <row r="36" spans="1:3" ht="21" customHeight="1">
      <c r="A36" s="5"/>
      <c r="B36" s="184"/>
      <c r="C36" s="196"/>
    </row>
    <row r="37" spans="1:3" ht="21" customHeight="1">
      <c r="A37" s="5" t="s">
        <v>56</v>
      </c>
      <c r="B37" s="184"/>
      <c r="C37" s="196"/>
    </row>
    <row r="38" spans="1:3" ht="21" customHeight="1">
      <c r="A38" s="19" t="s">
        <v>57</v>
      </c>
      <c r="B38" s="187">
        <v>52864</v>
      </c>
      <c r="C38" s="4">
        <v>52864</v>
      </c>
    </row>
    <row r="39" spans="1:3" ht="21" customHeight="1" thickBot="1">
      <c r="A39" s="19" t="s">
        <v>58</v>
      </c>
      <c r="B39" s="102">
        <v>240103</v>
      </c>
      <c r="C39" s="12">
        <v>237438</v>
      </c>
    </row>
    <row r="40" spans="1:3" ht="9" customHeight="1">
      <c r="A40" s="19"/>
      <c r="B40" s="184"/>
      <c r="C40" s="196"/>
    </row>
    <row r="41" spans="1:3" ht="21" customHeight="1">
      <c r="A41" s="19" t="s">
        <v>59</v>
      </c>
      <c r="B41" s="187">
        <v>292967</v>
      </c>
      <c r="C41" s="4">
        <f>SUM(C38:C39)</f>
        <v>290302</v>
      </c>
    </row>
    <row r="42" spans="1:3" ht="21" customHeight="1">
      <c r="A42" s="19" t="s">
        <v>178</v>
      </c>
      <c r="B42" s="187">
        <v>23476</v>
      </c>
      <c r="C42" s="4">
        <v>23476</v>
      </c>
    </row>
    <row r="43" spans="1:3" ht="21" customHeight="1" thickBot="1">
      <c r="A43" s="19" t="s">
        <v>28</v>
      </c>
      <c r="B43" s="102">
        <v>5850</v>
      </c>
      <c r="C43" s="12">
        <v>5877</v>
      </c>
    </row>
    <row r="44" spans="1:3" ht="9" customHeight="1">
      <c r="A44" s="19"/>
      <c r="B44" s="184"/>
      <c r="C44" s="196"/>
    </row>
    <row r="45" spans="1:3" ht="21" customHeight="1" thickBot="1">
      <c r="A45" s="19" t="s">
        <v>215</v>
      </c>
      <c r="B45" s="102">
        <v>322293</v>
      </c>
      <c r="C45" s="12">
        <v>319655</v>
      </c>
    </row>
    <row r="46" spans="1:3" ht="21" customHeight="1">
      <c r="A46" s="19"/>
      <c r="B46" s="184"/>
      <c r="C46" s="196"/>
    </row>
    <row r="47" spans="1:3" ht="21" customHeight="1" thickBot="1">
      <c r="A47" s="19" t="s">
        <v>60</v>
      </c>
      <c r="B47" s="189">
        <v>3834870</v>
      </c>
      <c r="C47" s="14">
        <f>SUM(C45,C35)</f>
        <v>3320981</v>
      </c>
    </row>
    <row r="48" spans="1:3" ht="21" customHeight="1" thickTop="1">
      <c r="A48" s="37"/>
      <c r="B48" s="190"/>
      <c r="C48" s="36"/>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zoomScale="75" zoomScaleNormal="75" zoomScaleSheetLayoutView="100" zoomScalePageLayoutView="0" workbookViewId="0" topLeftCell="A1">
      <selection activeCell="A1" sqref="A1"/>
    </sheetView>
  </sheetViews>
  <sheetFormatPr defaultColWidth="9.140625" defaultRowHeight="21" customHeight="1"/>
  <cols>
    <col min="1" max="1" width="86.00390625" style="2" customWidth="1"/>
    <col min="2" max="9" width="17.7109375" style="2" customWidth="1"/>
    <col min="10" max="16384" width="9.140625" style="2" customWidth="1"/>
  </cols>
  <sheetData>
    <row r="2" s="3" customFormat="1" ht="21" customHeight="1">
      <c r="A2" s="18" t="s">
        <v>239</v>
      </c>
    </row>
    <row r="4" spans="1:9" ht="21" customHeight="1">
      <c r="A4" s="243" t="s">
        <v>240</v>
      </c>
      <c r="B4" s="151" t="s">
        <v>73</v>
      </c>
      <c r="C4" s="151" t="s">
        <v>112</v>
      </c>
      <c r="D4" s="241" t="s">
        <v>75</v>
      </c>
      <c r="E4" s="241" t="s">
        <v>66</v>
      </c>
      <c r="F4" s="241" t="s">
        <v>67</v>
      </c>
      <c r="G4" s="241" t="s">
        <v>76</v>
      </c>
      <c r="H4" s="241" t="s">
        <v>77</v>
      </c>
      <c r="I4" s="241" t="s">
        <v>78</v>
      </c>
    </row>
    <row r="5" spans="1:9" ht="21" customHeight="1" thickBot="1">
      <c r="A5" s="243"/>
      <c r="B5" s="152" t="s">
        <v>74</v>
      </c>
      <c r="C5" s="152" t="s">
        <v>113</v>
      </c>
      <c r="D5" s="242"/>
      <c r="E5" s="242"/>
      <c r="F5" s="242"/>
      <c r="G5" s="242"/>
      <c r="H5" s="242"/>
      <c r="I5" s="242"/>
    </row>
    <row r="6" spans="1:9" ht="21" customHeight="1">
      <c r="A6" s="39"/>
      <c r="B6" s="151" t="s">
        <v>2</v>
      </c>
      <c r="C6" s="151" t="s">
        <v>2</v>
      </c>
      <c r="D6" s="8" t="s">
        <v>2</v>
      </c>
      <c r="E6" s="8" t="s">
        <v>2</v>
      </c>
      <c r="F6" s="149" t="s">
        <v>2</v>
      </c>
      <c r="G6" s="151" t="s">
        <v>2</v>
      </c>
      <c r="H6" s="8" t="s">
        <v>2</v>
      </c>
      <c r="I6" s="8" t="s">
        <v>2</v>
      </c>
    </row>
    <row r="7" spans="1:9" ht="21" customHeight="1">
      <c r="A7" s="28"/>
      <c r="B7" s="151"/>
      <c r="C7" s="151"/>
      <c r="D7" s="8"/>
      <c r="E7" s="8"/>
      <c r="F7" s="8"/>
      <c r="G7" s="151"/>
      <c r="H7" s="8"/>
      <c r="I7" s="8"/>
    </row>
    <row r="8" spans="1:9" ht="21" customHeight="1">
      <c r="A8" s="28" t="s">
        <v>79</v>
      </c>
      <c r="B8" s="151"/>
      <c r="C8" s="151"/>
      <c r="D8" s="8"/>
      <c r="E8" s="8"/>
      <c r="F8" s="8"/>
      <c r="G8" s="151"/>
      <c r="H8" s="8"/>
      <c r="I8" s="8"/>
    </row>
    <row r="9" spans="1:9" ht="21" customHeight="1">
      <c r="A9" s="28" t="s">
        <v>80</v>
      </c>
      <c r="B9" s="141">
        <v>2034</v>
      </c>
      <c r="C9" s="141">
        <v>6133</v>
      </c>
      <c r="D9" s="141">
        <v>5104</v>
      </c>
      <c r="E9" s="141">
        <v>1791</v>
      </c>
      <c r="F9" s="141">
        <v>880</v>
      </c>
      <c r="G9" s="141">
        <f>SUM(B9:F9)</f>
        <v>15942</v>
      </c>
      <c r="H9" s="141" t="s">
        <v>174</v>
      </c>
      <c r="I9" s="141">
        <f>SUM(G9:H9)</f>
        <v>15942</v>
      </c>
    </row>
    <row r="10" spans="1:9" ht="21" customHeight="1" thickBot="1">
      <c r="A10" s="28" t="s">
        <v>81</v>
      </c>
      <c r="B10" s="142">
        <v>1382</v>
      </c>
      <c r="C10" s="142">
        <v>-669</v>
      </c>
      <c r="D10" s="142">
        <v>-583</v>
      </c>
      <c r="E10" s="142">
        <v>-6</v>
      </c>
      <c r="F10" s="142">
        <v>-124</v>
      </c>
      <c r="G10" s="142" t="s">
        <v>174</v>
      </c>
      <c r="H10" s="142" t="s">
        <v>174</v>
      </c>
      <c r="I10" s="142" t="s">
        <v>186</v>
      </c>
    </row>
    <row r="11" spans="1:9" ht="21" customHeight="1">
      <c r="A11" s="28"/>
      <c r="B11" s="141">
        <f aca="true" t="shared" si="0" ref="B11:G11">SUM(B9:B10)</f>
        <v>3416</v>
      </c>
      <c r="C11" s="141">
        <f t="shared" si="0"/>
        <v>5464</v>
      </c>
      <c r="D11" s="141">
        <f t="shared" si="0"/>
        <v>4521</v>
      </c>
      <c r="E11" s="141">
        <f t="shared" si="0"/>
        <v>1785</v>
      </c>
      <c r="F11" s="141">
        <f t="shared" si="0"/>
        <v>756</v>
      </c>
      <c r="G11" s="141">
        <f t="shared" si="0"/>
        <v>15942</v>
      </c>
      <c r="H11" s="141" t="s">
        <v>186</v>
      </c>
      <c r="I11" s="141">
        <f>SUM(G11:H11)</f>
        <v>15942</v>
      </c>
    </row>
    <row r="12" spans="1:9" ht="21" customHeight="1">
      <c r="A12" s="28"/>
      <c r="B12" s="55"/>
      <c r="C12" s="55"/>
      <c r="D12" s="55"/>
      <c r="E12" s="55"/>
      <c r="F12" s="55"/>
      <c r="G12" s="55"/>
      <c r="H12" s="55"/>
      <c r="I12" s="55"/>
    </row>
    <row r="13" spans="1:9" ht="21" customHeight="1">
      <c r="A13" s="28" t="s">
        <v>82</v>
      </c>
      <c r="B13" s="141">
        <v>4152</v>
      </c>
      <c r="C13" s="141">
        <v>2436</v>
      </c>
      <c r="D13" s="141">
        <v>103</v>
      </c>
      <c r="E13" s="141">
        <v>-410</v>
      </c>
      <c r="F13" s="141">
        <v>654</v>
      </c>
      <c r="G13" s="141">
        <f aca="true" t="shared" si="1" ref="G13:G18">SUM(B13:F13)</f>
        <v>6935</v>
      </c>
      <c r="H13" s="141">
        <v>-278</v>
      </c>
      <c r="I13" s="141">
        <f aca="true" t="shared" si="2" ref="I13:I21">SUM(G13:H13)</f>
        <v>6657</v>
      </c>
    </row>
    <row r="14" spans="1:9" ht="21" customHeight="1">
      <c r="A14" s="28" t="s">
        <v>11</v>
      </c>
      <c r="B14" s="141" t="s">
        <v>174</v>
      </c>
      <c r="C14" s="141" t="s">
        <v>174</v>
      </c>
      <c r="D14" s="141" t="s">
        <v>174</v>
      </c>
      <c r="E14" s="141">
        <v>9028</v>
      </c>
      <c r="F14" s="141" t="s">
        <v>174</v>
      </c>
      <c r="G14" s="141">
        <f t="shared" si="1"/>
        <v>9028</v>
      </c>
      <c r="H14" s="141">
        <v>-11</v>
      </c>
      <c r="I14" s="141">
        <f t="shared" si="2"/>
        <v>9017</v>
      </c>
    </row>
    <row r="15" spans="1:9" ht="21" customHeight="1">
      <c r="A15" s="28" t="s">
        <v>210</v>
      </c>
      <c r="B15" s="141">
        <v>585</v>
      </c>
      <c r="C15" s="141">
        <v>728</v>
      </c>
      <c r="D15" s="141">
        <v>711</v>
      </c>
      <c r="E15" s="141">
        <v>69</v>
      </c>
      <c r="F15" s="141">
        <v>223</v>
      </c>
      <c r="G15" s="141">
        <f t="shared" si="1"/>
        <v>2316</v>
      </c>
      <c r="H15" s="141">
        <v>38</v>
      </c>
      <c r="I15" s="141">
        <f t="shared" si="2"/>
        <v>2354</v>
      </c>
    </row>
    <row r="16" spans="1:9" ht="21.75" customHeight="1">
      <c r="A16" s="28" t="s">
        <v>208</v>
      </c>
      <c r="B16" s="141" t="s">
        <v>174</v>
      </c>
      <c r="C16" s="141" t="s">
        <v>174</v>
      </c>
      <c r="D16" s="141" t="s">
        <v>174</v>
      </c>
      <c r="E16" s="141">
        <v>91</v>
      </c>
      <c r="F16" s="141" t="s">
        <v>174</v>
      </c>
      <c r="G16" s="141">
        <f t="shared" si="1"/>
        <v>91</v>
      </c>
      <c r="H16" s="141">
        <v>5</v>
      </c>
      <c r="I16" s="141">
        <f t="shared" si="2"/>
        <v>96</v>
      </c>
    </row>
    <row r="17" spans="1:9" ht="21" customHeight="1">
      <c r="A17" s="28" t="s">
        <v>206</v>
      </c>
      <c r="B17" s="141" t="s">
        <v>174</v>
      </c>
      <c r="C17" s="141">
        <v>6</v>
      </c>
      <c r="D17" s="141">
        <v>384</v>
      </c>
      <c r="E17" s="141">
        <v>51</v>
      </c>
      <c r="F17" s="141">
        <v>10</v>
      </c>
      <c r="G17" s="141">
        <f t="shared" si="1"/>
        <v>451</v>
      </c>
      <c r="H17" s="141" t="s">
        <v>174</v>
      </c>
      <c r="I17" s="141">
        <f t="shared" si="2"/>
        <v>451</v>
      </c>
    </row>
    <row r="18" spans="1:9" ht="21" customHeight="1" thickBot="1">
      <c r="A18" s="28" t="s">
        <v>14</v>
      </c>
      <c r="B18" s="141">
        <v>24</v>
      </c>
      <c r="C18" s="141">
        <v>1</v>
      </c>
      <c r="D18" s="141">
        <v>29</v>
      </c>
      <c r="E18" s="141">
        <v>123</v>
      </c>
      <c r="F18" s="141">
        <v>967</v>
      </c>
      <c r="G18" s="141">
        <f t="shared" si="1"/>
        <v>1144</v>
      </c>
      <c r="H18" s="141">
        <v>-641</v>
      </c>
      <c r="I18" s="141">
        <f t="shared" si="2"/>
        <v>503</v>
      </c>
    </row>
    <row r="19" spans="1:9" ht="21" customHeight="1">
      <c r="A19" s="28"/>
      <c r="B19" s="58"/>
      <c r="C19" s="58"/>
      <c r="D19" s="58"/>
      <c r="E19" s="58"/>
      <c r="F19" s="58"/>
      <c r="G19" s="58"/>
      <c r="H19" s="58"/>
      <c r="I19" s="58"/>
    </row>
    <row r="20" spans="1:9" ht="21" customHeight="1">
      <c r="A20" s="27" t="s">
        <v>15</v>
      </c>
      <c r="B20" s="141">
        <f aca="true" t="shared" si="3" ref="B20:H20">SUM(B11:B18)</f>
        <v>8177</v>
      </c>
      <c r="C20" s="141">
        <f t="shared" si="3"/>
        <v>8635</v>
      </c>
      <c r="D20" s="141">
        <f t="shared" si="3"/>
        <v>5748</v>
      </c>
      <c r="E20" s="141">
        <f t="shared" si="3"/>
        <v>10737</v>
      </c>
      <c r="F20" s="141">
        <f t="shared" si="3"/>
        <v>2610</v>
      </c>
      <c r="G20" s="141">
        <f t="shared" si="3"/>
        <v>35907</v>
      </c>
      <c r="H20" s="141">
        <f t="shared" si="3"/>
        <v>-887</v>
      </c>
      <c r="I20" s="141">
        <f t="shared" si="2"/>
        <v>35020</v>
      </c>
    </row>
    <row r="21" spans="1:9" ht="24" customHeight="1" thickBot="1">
      <c r="A21" s="28" t="s">
        <v>18</v>
      </c>
      <c r="B21" s="142" t="s">
        <v>174</v>
      </c>
      <c r="C21" s="142" t="s">
        <v>174</v>
      </c>
      <c r="D21" s="142" t="s">
        <v>174</v>
      </c>
      <c r="E21" s="142">
        <v>-9970</v>
      </c>
      <c r="F21" s="142" t="s">
        <v>174</v>
      </c>
      <c r="G21" s="142">
        <f>SUM(B21:F21)</f>
        <v>-9970</v>
      </c>
      <c r="H21" s="142" t="s">
        <v>174</v>
      </c>
      <c r="I21" s="142">
        <f t="shared" si="2"/>
        <v>-9970</v>
      </c>
    </row>
    <row r="22" spans="1:9" ht="21" customHeight="1">
      <c r="A22" s="28"/>
      <c r="B22" s="141"/>
      <c r="C22" s="141"/>
      <c r="D22" s="141"/>
      <c r="E22" s="141"/>
      <c r="F22" s="141"/>
      <c r="G22" s="141"/>
      <c r="H22" s="141"/>
      <c r="I22" s="141"/>
    </row>
    <row r="23" spans="1:9" ht="20.25" customHeight="1">
      <c r="A23" s="27" t="s">
        <v>19</v>
      </c>
      <c r="B23" s="141">
        <f aca="true" t="shared" si="4" ref="B23:I23">SUM(B20:B21)</f>
        <v>8177</v>
      </c>
      <c r="C23" s="141">
        <f t="shared" si="4"/>
        <v>8635</v>
      </c>
      <c r="D23" s="141">
        <f t="shared" si="4"/>
        <v>5748</v>
      </c>
      <c r="E23" s="141">
        <f t="shared" si="4"/>
        <v>767</v>
      </c>
      <c r="F23" s="141">
        <f t="shared" si="4"/>
        <v>2610</v>
      </c>
      <c r="G23" s="141">
        <f t="shared" si="4"/>
        <v>25937</v>
      </c>
      <c r="H23" s="141">
        <f t="shared" si="4"/>
        <v>-887</v>
      </c>
      <c r="I23" s="141">
        <f t="shared" si="4"/>
        <v>25050</v>
      </c>
    </row>
    <row r="24" spans="1:9" ht="21" customHeight="1" thickBot="1">
      <c r="A24" s="28" t="s">
        <v>243</v>
      </c>
      <c r="B24" s="141">
        <v>-67</v>
      </c>
      <c r="C24" s="141">
        <v>-346</v>
      </c>
      <c r="D24" s="141">
        <v>-11</v>
      </c>
      <c r="E24" s="142">
        <v>3</v>
      </c>
      <c r="F24" s="142">
        <v>-761</v>
      </c>
      <c r="G24" s="142">
        <f>SUM(B24:F24)</f>
        <v>-1182</v>
      </c>
      <c r="H24" s="141" t="s">
        <v>174</v>
      </c>
      <c r="I24" s="141">
        <f>SUM(G24:H24)</f>
        <v>-1182</v>
      </c>
    </row>
    <row r="25" spans="1:9" ht="21" customHeight="1">
      <c r="A25" s="28"/>
      <c r="B25" s="143"/>
      <c r="C25" s="143"/>
      <c r="D25" s="143"/>
      <c r="E25" s="141"/>
      <c r="F25" s="141"/>
      <c r="G25" s="141"/>
      <c r="H25" s="143"/>
      <c r="I25" s="143"/>
    </row>
    <row r="26" spans="1:9" ht="21" customHeight="1">
      <c r="A26" s="27" t="s">
        <v>21</v>
      </c>
      <c r="B26" s="141">
        <f aca="true" t="shared" si="5" ref="B26:I26">SUM(B23:B24)</f>
        <v>8110</v>
      </c>
      <c r="C26" s="141">
        <f t="shared" si="5"/>
        <v>8289</v>
      </c>
      <c r="D26" s="141">
        <f t="shared" si="5"/>
        <v>5737</v>
      </c>
      <c r="E26" s="141">
        <f t="shared" si="5"/>
        <v>770</v>
      </c>
      <c r="F26" s="141">
        <f t="shared" si="5"/>
        <v>1849</v>
      </c>
      <c r="G26" s="141">
        <f t="shared" si="5"/>
        <v>24755</v>
      </c>
      <c r="H26" s="141">
        <f t="shared" si="5"/>
        <v>-887</v>
      </c>
      <c r="I26" s="141">
        <f t="shared" si="5"/>
        <v>23868</v>
      </c>
    </row>
    <row r="27" spans="1:9" ht="21" customHeight="1" thickBot="1">
      <c r="A27" s="28" t="s">
        <v>22</v>
      </c>
      <c r="B27" s="141">
        <v>-4503</v>
      </c>
      <c r="C27" s="141">
        <v>-1576</v>
      </c>
      <c r="D27" s="141">
        <v>-598</v>
      </c>
      <c r="E27" s="141">
        <v>-257</v>
      </c>
      <c r="F27" s="141">
        <v>-1535</v>
      </c>
      <c r="G27" s="141">
        <f>SUM(B27:F27)</f>
        <v>-8469</v>
      </c>
      <c r="H27" s="141">
        <v>887</v>
      </c>
      <c r="I27" s="141">
        <f>SUM(G27:H27)</f>
        <v>-7582</v>
      </c>
    </row>
    <row r="28" spans="1:9" ht="21" customHeight="1">
      <c r="A28" s="28"/>
      <c r="B28" s="143"/>
      <c r="C28" s="143"/>
      <c r="D28" s="143"/>
      <c r="E28" s="143"/>
      <c r="F28" s="143"/>
      <c r="G28" s="143"/>
      <c r="H28" s="143"/>
      <c r="I28" s="143"/>
    </row>
    <row r="29" spans="1:9" ht="21" customHeight="1">
      <c r="A29" s="27" t="s">
        <v>23</v>
      </c>
      <c r="B29" s="141">
        <f aca="true" t="shared" si="6" ref="B29:G29">SUM(B26:B27)</f>
        <v>3607</v>
      </c>
      <c r="C29" s="141">
        <f t="shared" si="6"/>
        <v>6713</v>
      </c>
      <c r="D29" s="141">
        <f t="shared" si="6"/>
        <v>5139</v>
      </c>
      <c r="E29" s="141">
        <f t="shared" si="6"/>
        <v>513</v>
      </c>
      <c r="F29" s="141">
        <f t="shared" si="6"/>
        <v>314</v>
      </c>
      <c r="G29" s="141">
        <f t="shared" si="6"/>
        <v>16286</v>
      </c>
      <c r="H29" s="141" t="s">
        <v>174</v>
      </c>
      <c r="I29" s="141">
        <f>SUM(I26:I27)</f>
        <v>16286</v>
      </c>
    </row>
    <row r="30" spans="1:9" ht="21" customHeight="1">
      <c r="A30" s="28" t="s">
        <v>211</v>
      </c>
      <c r="B30" s="141" t="s">
        <v>174</v>
      </c>
      <c r="C30" s="141" t="s">
        <v>209</v>
      </c>
      <c r="D30" s="141" t="s">
        <v>209</v>
      </c>
      <c r="E30" s="141" t="s">
        <v>209</v>
      </c>
      <c r="F30" s="141">
        <v>-22</v>
      </c>
      <c r="G30" s="141">
        <f>SUM(B30:F30)</f>
        <v>-22</v>
      </c>
      <c r="H30" s="141" t="s">
        <v>174</v>
      </c>
      <c r="I30" s="141">
        <f>SUM(G30:H30)</f>
        <v>-22</v>
      </c>
    </row>
    <row r="31" spans="1:9" ht="23.25" customHeight="1">
      <c r="A31" s="28" t="s">
        <v>189</v>
      </c>
      <c r="B31" s="141">
        <v>-1</v>
      </c>
      <c r="C31" s="141" t="s">
        <v>209</v>
      </c>
      <c r="D31" s="141" t="s">
        <v>209</v>
      </c>
      <c r="E31" s="141" t="s">
        <v>209</v>
      </c>
      <c r="F31" s="141">
        <v>-21</v>
      </c>
      <c r="G31" s="141">
        <f>SUM(B31:F31)</f>
        <v>-22</v>
      </c>
      <c r="H31" s="141" t="s">
        <v>174</v>
      </c>
      <c r="I31" s="141">
        <f>SUM(G31:H31)</f>
        <v>-22</v>
      </c>
    </row>
    <row r="32" spans="1:9" ht="20.25" customHeight="1" thickBot="1">
      <c r="A32" s="28" t="s">
        <v>212</v>
      </c>
      <c r="B32" s="142">
        <v>46</v>
      </c>
      <c r="C32" s="142" t="s">
        <v>209</v>
      </c>
      <c r="D32" s="142">
        <v>2</v>
      </c>
      <c r="E32" s="142" t="s">
        <v>209</v>
      </c>
      <c r="F32" s="142">
        <v>-137</v>
      </c>
      <c r="G32" s="142">
        <f>SUM(B32:F32)</f>
        <v>-89</v>
      </c>
      <c r="H32" s="142" t="s">
        <v>174</v>
      </c>
      <c r="I32" s="142">
        <f>SUM(G32:H32)</f>
        <v>-89</v>
      </c>
    </row>
    <row r="33" spans="1:9" ht="21" customHeight="1">
      <c r="A33" s="28"/>
      <c r="B33" s="141"/>
      <c r="C33" s="141"/>
      <c r="D33" s="141"/>
      <c r="E33" s="141"/>
      <c r="F33" s="141"/>
      <c r="G33" s="141"/>
      <c r="H33" s="141"/>
      <c r="I33" s="141"/>
    </row>
    <row r="34" spans="1:9" ht="21" customHeight="1" thickBot="1">
      <c r="A34" s="191" t="s">
        <v>257</v>
      </c>
      <c r="B34" s="144">
        <f>SUM(B29:B32)</f>
        <v>3652</v>
      </c>
      <c r="C34" s="144">
        <f aca="true" t="shared" si="7" ref="C34:I34">SUM(C29:C32)</f>
        <v>6713</v>
      </c>
      <c r="D34" s="144">
        <f t="shared" si="7"/>
        <v>5141</v>
      </c>
      <c r="E34" s="144">
        <f t="shared" si="7"/>
        <v>513</v>
      </c>
      <c r="F34" s="144">
        <f t="shared" si="7"/>
        <v>134</v>
      </c>
      <c r="G34" s="144">
        <f t="shared" si="7"/>
        <v>16153</v>
      </c>
      <c r="H34" s="144" t="s">
        <v>177</v>
      </c>
      <c r="I34" s="144">
        <f t="shared" si="7"/>
        <v>16153</v>
      </c>
    </row>
    <row r="35" spans="1:9" ht="21" customHeight="1" thickTop="1">
      <c r="A35" s="39"/>
      <c r="B35" s="137"/>
      <c r="C35" s="137"/>
      <c r="D35" s="137"/>
      <c r="E35" s="137"/>
      <c r="F35" s="137"/>
      <c r="G35" s="137"/>
      <c r="H35" s="137"/>
      <c r="I35" s="137"/>
    </row>
    <row r="36" spans="1:9" ht="21" customHeight="1">
      <c r="A36" s="27" t="s">
        <v>244</v>
      </c>
      <c r="B36" s="137"/>
      <c r="C36" s="137"/>
      <c r="D36" s="137"/>
      <c r="E36" s="137"/>
      <c r="F36" s="137"/>
      <c r="G36" s="137"/>
      <c r="H36" s="137"/>
      <c r="I36" s="137"/>
    </row>
    <row r="37" spans="1:9" ht="21" customHeight="1">
      <c r="A37" s="27" t="s">
        <v>31</v>
      </c>
      <c r="B37" s="137"/>
      <c r="C37" s="137"/>
      <c r="D37" s="137"/>
      <c r="E37" s="137"/>
      <c r="F37" s="137"/>
      <c r="G37" s="137"/>
      <c r="H37" s="137"/>
      <c r="I37" s="137"/>
    </row>
    <row r="38" spans="1:9" ht="21" customHeight="1">
      <c r="A38" s="50" t="s">
        <v>85</v>
      </c>
      <c r="B38" s="137">
        <v>554239</v>
      </c>
      <c r="C38" s="137">
        <v>1164349</v>
      </c>
      <c r="D38" s="137">
        <v>1784549</v>
      </c>
      <c r="E38" s="137">
        <v>190041</v>
      </c>
      <c r="F38" s="137">
        <v>170400</v>
      </c>
      <c r="G38" s="137">
        <f>SUM(B38:F38)</f>
        <v>3863578</v>
      </c>
      <c r="H38" s="137">
        <v>-30097</v>
      </c>
      <c r="I38" s="137">
        <f>SUM(G38:H38)</f>
        <v>3833481</v>
      </c>
    </row>
    <row r="39" spans="1:9" ht="21" customHeight="1">
      <c r="A39" s="50" t="s">
        <v>123</v>
      </c>
      <c r="B39" s="145">
        <v>646</v>
      </c>
      <c r="C39" s="145" t="s">
        <v>174</v>
      </c>
      <c r="D39" s="145">
        <v>6</v>
      </c>
      <c r="E39" s="145" t="s">
        <v>174</v>
      </c>
      <c r="F39" s="145">
        <v>737</v>
      </c>
      <c r="G39" s="145">
        <f>SUM(B39:F39)</f>
        <v>1389</v>
      </c>
      <c r="H39" s="145" t="s">
        <v>174</v>
      </c>
      <c r="I39" s="145">
        <f>SUM(G39:H39)</f>
        <v>1389</v>
      </c>
    </row>
    <row r="40" spans="1:9" ht="21" customHeight="1" thickBot="1">
      <c r="A40" s="39"/>
      <c r="B40" s="144">
        <f>SUM(B38:B39)</f>
        <v>554885</v>
      </c>
      <c r="C40" s="144">
        <f aca="true" t="shared" si="8" ref="C40:I40">SUM(C38:C39)</f>
        <v>1164349</v>
      </c>
      <c r="D40" s="144">
        <f t="shared" si="8"/>
        <v>1784555</v>
      </c>
      <c r="E40" s="144">
        <f t="shared" si="8"/>
        <v>190041</v>
      </c>
      <c r="F40" s="144">
        <f t="shared" si="8"/>
        <v>171137</v>
      </c>
      <c r="G40" s="144">
        <f t="shared" si="8"/>
        <v>3864967</v>
      </c>
      <c r="H40" s="144">
        <f t="shared" si="8"/>
        <v>-30097</v>
      </c>
      <c r="I40" s="144">
        <f t="shared" si="8"/>
        <v>3834870</v>
      </c>
    </row>
    <row r="41" spans="1:9" ht="21" customHeight="1" thickTop="1">
      <c r="A41" s="39"/>
      <c r="B41" s="137"/>
      <c r="C41" s="137"/>
      <c r="D41" s="137"/>
      <c r="E41" s="137"/>
      <c r="F41" s="137"/>
      <c r="G41" s="137"/>
      <c r="H41" s="137"/>
      <c r="I41" s="137"/>
    </row>
    <row r="42" spans="1:9" ht="21" customHeight="1">
      <c r="A42" s="27" t="s">
        <v>43</v>
      </c>
      <c r="B42" s="137"/>
      <c r="C42" s="137"/>
      <c r="D42" s="137"/>
      <c r="E42" s="137"/>
      <c r="F42" s="137"/>
      <c r="G42" s="137"/>
      <c r="H42" s="137"/>
      <c r="I42" s="137"/>
    </row>
    <row r="43" spans="1:9" ht="21" customHeight="1" thickBot="1">
      <c r="A43" s="50" t="s">
        <v>86</v>
      </c>
      <c r="B43" s="146">
        <v>1187177</v>
      </c>
      <c r="C43" s="146">
        <v>1478853</v>
      </c>
      <c r="D43" s="146">
        <v>602941</v>
      </c>
      <c r="E43" s="146">
        <v>178658</v>
      </c>
      <c r="F43" s="146">
        <v>95045</v>
      </c>
      <c r="G43" s="146">
        <f>SUM(B43:F43)</f>
        <v>3542674</v>
      </c>
      <c r="H43" s="146">
        <v>-30097</v>
      </c>
      <c r="I43" s="146">
        <f>SUM(G43:H43)</f>
        <v>3512577</v>
      </c>
    </row>
    <row r="44" spans="1:9" ht="21" customHeight="1" thickTop="1">
      <c r="A44" s="39"/>
      <c r="B44" s="8" t="s">
        <v>213</v>
      </c>
      <c r="C44" s="151"/>
      <c r="D44" s="8"/>
      <c r="E44" s="8"/>
      <c r="F44" s="8"/>
      <c r="G44" s="151"/>
      <c r="H44" s="8"/>
      <c r="I44" s="8"/>
    </row>
    <row r="45" spans="1:9" ht="21" customHeight="1">
      <c r="A45" s="42"/>
      <c r="B45" s="43"/>
      <c r="C45" s="43"/>
      <c r="D45" s="43"/>
      <c r="E45" s="43"/>
      <c r="F45" s="43"/>
      <c r="G45" s="43"/>
      <c r="H45" s="43"/>
      <c r="I45" s="43"/>
    </row>
    <row r="47" spans="1:9" ht="21" customHeight="1">
      <c r="A47" s="243" t="s">
        <v>241</v>
      </c>
      <c r="B47" s="8" t="s">
        <v>73</v>
      </c>
      <c r="C47" s="151" t="s">
        <v>112</v>
      </c>
      <c r="D47" s="241" t="s">
        <v>75</v>
      </c>
      <c r="E47" s="241" t="s">
        <v>66</v>
      </c>
      <c r="F47" s="241" t="s">
        <v>67</v>
      </c>
      <c r="G47" s="241" t="s">
        <v>76</v>
      </c>
      <c r="H47" s="241" t="s">
        <v>77</v>
      </c>
      <c r="I47" s="241" t="s">
        <v>78</v>
      </c>
    </row>
    <row r="48" spans="1:9" ht="21" customHeight="1" thickBot="1">
      <c r="A48" s="243"/>
      <c r="B48" s="15" t="s">
        <v>74</v>
      </c>
      <c r="C48" s="152" t="s">
        <v>113</v>
      </c>
      <c r="D48" s="242"/>
      <c r="E48" s="242"/>
      <c r="F48" s="242"/>
      <c r="G48" s="242"/>
      <c r="H48" s="242"/>
      <c r="I48" s="242"/>
    </row>
    <row r="49" spans="1:9" ht="21" customHeight="1">
      <c r="A49" s="160"/>
      <c r="B49" s="8" t="s">
        <v>2</v>
      </c>
      <c r="C49" s="151" t="s">
        <v>2</v>
      </c>
      <c r="D49" s="8" t="s">
        <v>2</v>
      </c>
      <c r="E49" s="8" t="s">
        <v>2</v>
      </c>
      <c r="F49" s="149" t="s">
        <v>2</v>
      </c>
      <c r="G49" s="151" t="s">
        <v>2</v>
      </c>
      <c r="H49" s="8" t="s">
        <v>2</v>
      </c>
      <c r="I49" s="8" t="s">
        <v>2</v>
      </c>
    </row>
    <row r="50" spans="1:9" ht="21" customHeight="1">
      <c r="A50" s="28"/>
      <c r="B50" s="9"/>
      <c r="C50" s="153"/>
      <c r="D50" s="9"/>
      <c r="E50" s="9"/>
      <c r="F50" s="9"/>
      <c r="G50" s="153"/>
      <c r="H50" s="9"/>
      <c r="I50" s="9"/>
    </row>
    <row r="51" spans="1:9" ht="21" customHeight="1">
      <c r="A51" s="175" t="s">
        <v>79</v>
      </c>
      <c r="B51" s="173"/>
      <c r="C51" s="173"/>
      <c r="D51" s="173"/>
      <c r="E51" s="173"/>
      <c r="F51" s="173"/>
      <c r="G51" s="173"/>
      <c r="H51" s="173"/>
      <c r="I51" s="173"/>
    </row>
    <row r="52" spans="1:9" ht="21" customHeight="1">
      <c r="A52" s="175" t="s">
        <v>80</v>
      </c>
      <c r="B52" s="178">
        <v>373</v>
      </c>
      <c r="C52" s="178">
        <v>8363</v>
      </c>
      <c r="D52" s="178">
        <v>7205</v>
      </c>
      <c r="E52" s="178">
        <v>1701</v>
      </c>
      <c r="F52" s="178">
        <v>994</v>
      </c>
      <c r="G52" s="178">
        <v>18636</v>
      </c>
      <c r="H52" s="178" t="s">
        <v>174</v>
      </c>
      <c r="I52" s="178">
        <f>SUM(G52:H52)</f>
        <v>18636</v>
      </c>
    </row>
    <row r="53" spans="1:9" ht="21" customHeight="1" thickBot="1">
      <c r="A53" s="175" t="s">
        <v>81</v>
      </c>
      <c r="B53" s="179">
        <v>5375</v>
      </c>
      <c r="C53" s="179">
        <v>-1755</v>
      </c>
      <c r="D53" s="179">
        <v>-3045</v>
      </c>
      <c r="E53" s="179">
        <v>-8</v>
      </c>
      <c r="F53" s="179">
        <v>-567</v>
      </c>
      <c r="G53" s="179" t="s">
        <v>209</v>
      </c>
      <c r="H53" s="179" t="s">
        <v>174</v>
      </c>
      <c r="I53" s="179" t="s">
        <v>174</v>
      </c>
    </row>
    <row r="54" spans="1:9" ht="21" customHeight="1">
      <c r="A54" s="175"/>
      <c r="B54" s="178">
        <f aca="true" t="shared" si="9" ref="B54:G54">SUM(B52:B53)</f>
        <v>5748</v>
      </c>
      <c r="C54" s="178">
        <f t="shared" si="9"/>
        <v>6608</v>
      </c>
      <c r="D54" s="178">
        <f t="shared" si="9"/>
        <v>4160</v>
      </c>
      <c r="E54" s="178">
        <f t="shared" si="9"/>
        <v>1693</v>
      </c>
      <c r="F54" s="178">
        <f t="shared" si="9"/>
        <v>427</v>
      </c>
      <c r="G54" s="178">
        <f t="shared" si="9"/>
        <v>18636</v>
      </c>
      <c r="H54" s="178" t="s">
        <v>174</v>
      </c>
      <c r="I54" s="178">
        <f>SUM(G54:H54)</f>
        <v>18636</v>
      </c>
    </row>
    <row r="55" spans="1:9" ht="21" customHeight="1">
      <c r="A55" s="175"/>
      <c r="B55" s="51"/>
      <c r="C55" s="51"/>
      <c r="D55" s="51"/>
      <c r="E55" s="51"/>
      <c r="F55" s="51"/>
      <c r="G55" s="51"/>
      <c r="H55" s="51"/>
      <c r="I55" s="51"/>
    </row>
    <row r="56" spans="1:9" ht="21" customHeight="1">
      <c r="A56" s="175" t="s">
        <v>82</v>
      </c>
      <c r="B56" s="178">
        <v>3339</v>
      </c>
      <c r="C56" s="178">
        <v>1960</v>
      </c>
      <c r="D56" s="178">
        <v>115</v>
      </c>
      <c r="E56" s="178">
        <v>-308</v>
      </c>
      <c r="F56" s="178">
        <v>528</v>
      </c>
      <c r="G56" s="178">
        <f aca="true" t="shared" si="10" ref="G56:G61">SUM(B56:F56)</f>
        <v>5634</v>
      </c>
      <c r="H56" s="178">
        <v>-199</v>
      </c>
      <c r="I56" s="178">
        <f aca="true" t="shared" si="11" ref="I56:I61">SUM(G56:H56)</f>
        <v>5435</v>
      </c>
    </row>
    <row r="57" spans="1:9" ht="21" customHeight="1">
      <c r="A57" s="175" t="s">
        <v>11</v>
      </c>
      <c r="B57" s="178" t="s">
        <v>174</v>
      </c>
      <c r="C57" s="178" t="s">
        <v>174</v>
      </c>
      <c r="D57" s="178" t="s">
        <v>174</v>
      </c>
      <c r="E57" s="178">
        <v>7927</v>
      </c>
      <c r="F57" s="178" t="s">
        <v>174</v>
      </c>
      <c r="G57" s="178">
        <f t="shared" si="10"/>
        <v>7927</v>
      </c>
      <c r="H57" s="178">
        <v>-11</v>
      </c>
      <c r="I57" s="178">
        <f t="shared" si="11"/>
        <v>7916</v>
      </c>
    </row>
    <row r="58" spans="1:9" ht="21" customHeight="1">
      <c r="A58" s="175" t="s">
        <v>83</v>
      </c>
      <c r="B58" s="178">
        <v>465</v>
      </c>
      <c r="C58" s="178">
        <v>721</v>
      </c>
      <c r="D58" s="178">
        <v>916</v>
      </c>
      <c r="E58" s="178">
        <v>-26</v>
      </c>
      <c r="F58" s="178">
        <v>219</v>
      </c>
      <c r="G58" s="178">
        <f t="shared" si="10"/>
        <v>2295</v>
      </c>
      <c r="H58" s="178">
        <v>35</v>
      </c>
      <c r="I58" s="178">
        <f t="shared" si="11"/>
        <v>2330</v>
      </c>
    </row>
    <row r="59" spans="1:9" ht="21.75" customHeight="1">
      <c r="A59" s="175" t="s">
        <v>188</v>
      </c>
      <c r="B59" s="178" t="s">
        <v>174</v>
      </c>
      <c r="C59" s="178" t="s">
        <v>174</v>
      </c>
      <c r="D59" s="178">
        <v>151</v>
      </c>
      <c r="E59" s="178">
        <v>49</v>
      </c>
      <c r="F59" s="178">
        <v>-3</v>
      </c>
      <c r="G59" s="178">
        <f t="shared" si="10"/>
        <v>197</v>
      </c>
      <c r="H59" s="178">
        <v>5</v>
      </c>
      <c r="I59" s="178">
        <f t="shared" si="11"/>
        <v>202</v>
      </c>
    </row>
    <row r="60" spans="1:9" ht="21" customHeight="1">
      <c r="A60" s="175" t="s">
        <v>206</v>
      </c>
      <c r="B60" s="178" t="s">
        <v>174</v>
      </c>
      <c r="C60" s="178">
        <v>10</v>
      </c>
      <c r="D60" s="178">
        <v>2496</v>
      </c>
      <c r="E60" s="178">
        <v>65</v>
      </c>
      <c r="F60" s="178" t="s">
        <v>174</v>
      </c>
      <c r="G60" s="178">
        <f t="shared" si="10"/>
        <v>2571</v>
      </c>
      <c r="H60" s="178" t="s">
        <v>174</v>
      </c>
      <c r="I60" s="178">
        <f t="shared" si="11"/>
        <v>2571</v>
      </c>
    </row>
    <row r="61" spans="1:9" ht="21" customHeight="1" thickBot="1">
      <c r="A61" s="175" t="s">
        <v>14</v>
      </c>
      <c r="B61" s="178">
        <v>16</v>
      </c>
      <c r="C61" s="178">
        <v>4</v>
      </c>
      <c r="D61" s="178">
        <v>23</v>
      </c>
      <c r="E61" s="178">
        <v>73</v>
      </c>
      <c r="F61" s="178">
        <v>1040</v>
      </c>
      <c r="G61" s="178">
        <f t="shared" si="10"/>
        <v>1156</v>
      </c>
      <c r="H61" s="178">
        <v>-692</v>
      </c>
      <c r="I61" s="178">
        <f t="shared" si="11"/>
        <v>464</v>
      </c>
    </row>
    <row r="62" spans="1:9" ht="21" customHeight="1">
      <c r="A62" s="175"/>
      <c r="B62" s="180"/>
      <c r="C62" s="180"/>
      <c r="D62" s="180"/>
      <c r="E62" s="180"/>
      <c r="F62" s="180"/>
      <c r="G62" s="180"/>
      <c r="H62" s="180"/>
      <c r="I62" s="180"/>
    </row>
    <row r="63" spans="1:9" ht="21" customHeight="1">
      <c r="A63" s="27" t="s">
        <v>15</v>
      </c>
      <c r="B63" s="178">
        <f aca="true" t="shared" si="12" ref="B63:H63">SUM(B54:B61)</f>
        <v>9568</v>
      </c>
      <c r="C63" s="178">
        <f t="shared" si="12"/>
        <v>9303</v>
      </c>
      <c r="D63" s="178">
        <f t="shared" si="12"/>
        <v>7861</v>
      </c>
      <c r="E63" s="178">
        <f t="shared" si="12"/>
        <v>9473</v>
      </c>
      <c r="F63" s="178">
        <f t="shared" si="12"/>
        <v>2211</v>
      </c>
      <c r="G63" s="178">
        <f t="shared" si="12"/>
        <v>38416</v>
      </c>
      <c r="H63" s="178">
        <f t="shared" si="12"/>
        <v>-862</v>
      </c>
      <c r="I63" s="178">
        <f>SUM(G63:H63)</f>
        <v>37554</v>
      </c>
    </row>
    <row r="64" spans="1:9" s="120" customFormat="1" ht="21.75" customHeight="1" thickBot="1">
      <c r="A64" s="175" t="s">
        <v>18</v>
      </c>
      <c r="B64" s="179" t="s">
        <v>209</v>
      </c>
      <c r="C64" s="179" t="s">
        <v>209</v>
      </c>
      <c r="D64" s="179" t="s">
        <v>209</v>
      </c>
      <c r="E64" s="179">
        <v>-8811</v>
      </c>
      <c r="F64" s="179" t="s">
        <v>209</v>
      </c>
      <c r="G64" s="179">
        <v>-8811</v>
      </c>
      <c r="H64" s="179" t="s">
        <v>209</v>
      </c>
      <c r="I64" s="179">
        <f>SUM(G64:H64)</f>
        <v>-8811</v>
      </c>
    </row>
    <row r="65" spans="1:9" ht="21" customHeight="1">
      <c r="A65" s="175"/>
      <c r="B65" s="178"/>
      <c r="C65" s="178"/>
      <c r="D65" s="178"/>
      <c r="E65" s="178"/>
      <c r="F65" s="178"/>
      <c r="G65" s="178"/>
      <c r="H65" s="178"/>
      <c r="I65" s="178"/>
    </row>
    <row r="66" spans="1:9" s="120" customFormat="1" ht="23.25" customHeight="1">
      <c r="A66" s="27" t="s">
        <v>19</v>
      </c>
      <c r="B66" s="178">
        <f aca="true" t="shared" si="13" ref="B66:I66">SUM(B63:B64)</f>
        <v>9568</v>
      </c>
      <c r="C66" s="178">
        <f t="shared" si="13"/>
        <v>9303</v>
      </c>
      <c r="D66" s="178">
        <f t="shared" si="13"/>
        <v>7861</v>
      </c>
      <c r="E66" s="178">
        <f t="shared" si="13"/>
        <v>662</v>
      </c>
      <c r="F66" s="178">
        <f t="shared" si="13"/>
        <v>2211</v>
      </c>
      <c r="G66" s="178">
        <f t="shared" si="13"/>
        <v>29605</v>
      </c>
      <c r="H66" s="178">
        <f t="shared" si="13"/>
        <v>-862</v>
      </c>
      <c r="I66" s="178">
        <f t="shared" si="13"/>
        <v>28743</v>
      </c>
    </row>
    <row r="67" spans="1:9" s="120" customFormat="1" ht="21" customHeight="1" thickBot="1">
      <c r="A67" s="175" t="s">
        <v>84</v>
      </c>
      <c r="B67" s="178">
        <v>-630</v>
      </c>
      <c r="C67" s="178">
        <v>-561</v>
      </c>
      <c r="D67" s="178">
        <v>-84</v>
      </c>
      <c r="E67" s="179">
        <v>-23</v>
      </c>
      <c r="F67" s="179">
        <v>-68</v>
      </c>
      <c r="G67" s="179">
        <v>-1366</v>
      </c>
      <c r="H67" s="178" t="s">
        <v>209</v>
      </c>
      <c r="I67" s="178">
        <f>SUM(G67:H67)</f>
        <v>-1366</v>
      </c>
    </row>
    <row r="68" spans="1:9" ht="21" customHeight="1">
      <c r="A68" s="175"/>
      <c r="B68" s="181"/>
      <c r="C68" s="181"/>
      <c r="D68" s="181"/>
      <c r="E68" s="178"/>
      <c r="F68" s="178"/>
      <c r="G68" s="178"/>
      <c r="H68" s="181"/>
      <c r="I68" s="181"/>
    </row>
    <row r="69" spans="1:9" ht="21" customHeight="1">
      <c r="A69" s="27" t="s">
        <v>21</v>
      </c>
      <c r="B69" s="178">
        <f aca="true" t="shared" si="14" ref="B69:I69">SUM(B66:B67)</f>
        <v>8938</v>
      </c>
      <c r="C69" s="178">
        <f t="shared" si="14"/>
        <v>8742</v>
      </c>
      <c r="D69" s="178">
        <f t="shared" si="14"/>
        <v>7777</v>
      </c>
      <c r="E69" s="178">
        <f t="shared" si="14"/>
        <v>639</v>
      </c>
      <c r="F69" s="178">
        <f t="shared" si="14"/>
        <v>2143</v>
      </c>
      <c r="G69" s="178">
        <f t="shared" si="14"/>
        <v>28239</v>
      </c>
      <c r="H69" s="178">
        <f t="shared" si="14"/>
        <v>-862</v>
      </c>
      <c r="I69" s="178">
        <f t="shared" si="14"/>
        <v>27377</v>
      </c>
    </row>
    <row r="70" spans="1:9" s="120" customFormat="1" ht="21" customHeight="1" thickBot="1">
      <c r="A70" s="175" t="s">
        <v>22</v>
      </c>
      <c r="B70" s="178">
        <v>-4609</v>
      </c>
      <c r="C70" s="178">
        <v>-1584</v>
      </c>
      <c r="D70" s="178">
        <v>-562</v>
      </c>
      <c r="E70" s="178">
        <v>-247</v>
      </c>
      <c r="F70" s="178">
        <v>-1449</v>
      </c>
      <c r="G70" s="178">
        <v>-8451</v>
      </c>
      <c r="H70" s="178">
        <v>862</v>
      </c>
      <c r="I70" s="178">
        <f>SUM(G70:H70)</f>
        <v>-7589</v>
      </c>
    </row>
    <row r="71" spans="1:9" ht="21" customHeight="1">
      <c r="A71" s="175"/>
      <c r="B71" s="181"/>
      <c r="C71" s="181"/>
      <c r="D71" s="181"/>
      <c r="E71" s="181"/>
      <c r="F71" s="181"/>
      <c r="G71" s="181"/>
      <c r="H71" s="181"/>
      <c r="I71" s="181"/>
    </row>
    <row r="72" spans="1:9" ht="21" customHeight="1">
      <c r="A72" s="27" t="s">
        <v>23</v>
      </c>
      <c r="B72" s="178">
        <f aca="true" t="shared" si="15" ref="B72:G72">SUM(B69:B70)</f>
        <v>4329</v>
      </c>
      <c r="C72" s="178">
        <f t="shared" si="15"/>
        <v>7158</v>
      </c>
      <c r="D72" s="178">
        <f t="shared" si="15"/>
        <v>7215</v>
      </c>
      <c r="E72" s="178">
        <f t="shared" si="15"/>
        <v>392</v>
      </c>
      <c r="F72" s="178">
        <f t="shared" si="15"/>
        <v>694</v>
      </c>
      <c r="G72" s="178">
        <f t="shared" si="15"/>
        <v>19788</v>
      </c>
      <c r="H72" s="178" t="s">
        <v>174</v>
      </c>
      <c r="I72" s="178">
        <f>SUM(I69:I70)</f>
        <v>19788</v>
      </c>
    </row>
    <row r="73" spans="1:9" s="121" customFormat="1" ht="18.75" customHeight="1">
      <c r="A73" s="175" t="s">
        <v>211</v>
      </c>
      <c r="B73" s="178" t="s">
        <v>209</v>
      </c>
      <c r="C73" s="178" t="s">
        <v>209</v>
      </c>
      <c r="D73" s="178" t="s">
        <v>209</v>
      </c>
      <c r="E73" s="178" t="s">
        <v>209</v>
      </c>
      <c r="F73" s="178">
        <v>-507</v>
      </c>
      <c r="G73" s="178">
        <v>-507</v>
      </c>
      <c r="H73" s="178" t="s">
        <v>209</v>
      </c>
      <c r="I73" s="178">
        <f>SUM(G73:H73)</f>
        <v>-507</v>
      </c>
    </row>
    <row r="74" spans="1:9" s="121" customFormat="1" ht="18.75" customHeight="1">
      <c r="A74" s="175" t="s">
        <v>189</v>
      </c>
      <c r="B74" s="178">
        <v>-2</v>
      </c>
      <c r="C74" s="178" t="s">
        <v>209</v>
      </c>
      <c r="D74" s="178" t="s">
        <v>209</v>
      </c>
      <c r="E74" s="178" t="s">
        <v>209</v>
      </c>
      <c r="F74" s="178">
        <v>-1</v>
      </c>
      <c r="G74" s="178">
        <v>-3</v>
      </c>
      <c r="H74" s="178" t="s">
        <v>209</v>
      </c>
      <c r="I74" s="178">
        <f>SUM(G74:H74)</f>
        <v>-3</v>
      </c>
    </row>
    <row r="75" spans="1:9" ht="18.75" customHeight="1" thickBot="1">
      <c r="A75" s="175" t="s">
        <v>212</v>
      </c>
      <c r="B75" s="179">
        <v>25</v>
      </c>
      <c r="C75" s="179" t="s">
        <v>209</v>
      </c>
      <c r="D75" s="179">
        <v>2</v>
      </c>
      <c r="E75" s="179" t="s">
        <v>209</v>
      </c>
      <c r="F75" s="179">
        <v>-81</v>
      </c>
      <c r="G75" s="179">
        <v>-54</v>
      </c>
      <c r="H75" s="179" t="s">
        <v>209</v>
      </c>
      <c r="I75" s="179">
        <f>SUM(G75:H75)</f>
        <v>-54</v>
      </c>
    </row>
    <row r="76" spans="1:9" ht="21" customHeight="1">
      <c r="A76" s="175"/>
      <c r="B76" s="178"/>
      <c r="C76" s="178"/>
      <c r="D76" s="178"/>
      <c r="E76" s="178"/>
      <c r="F76" s="178"/>
      <c r="G76" s="178"/>
      <c r="H76" s="178"/>
      <c r="I76" s="178"/>
    </row>
    <row r="77" spans="1:9" s="120" customFormat="1" ht="21" customHeight="1" thickBot="1">
      <c r="A77" s="27" t="s">
        <v>24</v>
      </c>
      <c r="B77" s="122">
        <f aca="true" t="shared" si="16" ref="B77:G77">SUM(B72:B75)</f>
        <v>4352</v>
      </c>
      <c r="C77" s="122">
        <f t="shared" si="16"/>
        <v>7158</v>
      </c>
      <c r="D77" s="122">
        <f t="shared" si="16"/>
        <v>7217</v>
      </c>
      <c r="E77" s="122">
        <f t="shared" si="16"/>
        <v>392</v>
      </c>
      <c r="F77" s="122">
        <f t="shared" si="16"/>
        <v>105</v>
      </c>
      <c r="G77" s="122">
        <f t="shared" si="16"/>
        <v>19224</v>
      </c>
      <c r="H77" s="122" t="s">
        <v>174</v>
      </c>
      <c r="I77" s="122">
        <f>SUM(I72:I75)</f>
        <v>19224</v>
      </c>
    </row>
    <row r="78" spans="1:9" ht="21" customHeight="1" thickTop="1">
      <c r="A78" s="39"/>
      <c r="B78" s="119"/>
      <c r="C78" s="119"/>
      <c r="D78" s="119"/>
      <c r="E78" s="119"/>
      <c r="F78" s="119"/>
      <c r="G78" s="119"/>
      <c r="H78" s="119"/>
      <c r="I78" s="119"/>
    </row>
    <row r="79" spans="1:9" ht="21" customHeight="1">
      <c r="A79" s="27" t="s">
        <v>242</v>
      </c>
      <c r="B79" s="119"/>
      <c r="C79" s="119"/>
      <c r="D79" s="119"/>
      <c r="E79" s="119"/>
      <c r="F79" s="119"/>
      <c r="G79" s="119"/>
      <c r="H79" s="119"/>
      <c r="I79" s="119"/>
    </row>
    <row r="80" spans="1:9" ht="21" customHeight="1">
      <c r="A80" s="27" t="s">
        <v>31</v>
      </c>
      <c r="B80" s="119"/>
      <c r="C80" s="119"/>
      <c r="D80" s="119"/>
      <c r="E80" s="119"/>
      <c r="F80" s="119"/>
      <c r="G80" s="119"/>
      <c r="H80" s="119"/>
      <c r="I80" s="119"/>
    </row>
    <row r="81" spans="1:9" ht="21" customHeight="1">
      <c r="A81" s="175" t="s">
        <v>85</v>
      </c>
      <c r="B81" s="119">
        <v>491213</v>
      </c>
      <c r="C81" s="119">
        <v>985638</v>
      </c>
      <c r="D81" s="119">
        <v>1538239</v>
      </c>
      <c r="E81" s="119">
        <v>179865</v>
      </c>
      <c r="F81" s="119">
        <v>159589</v>
      </c>
      <c r="G81" s="119">
        <f>SUM(B81:F81)</f>
        <v>3354544</v>
      </c>
      <c r="H81" s="119">
        <v>-35048</v>
      </c>
      <c r="I81" s="119">
        <f>SUM(G81:H81)</f>
        <v>3319496</v>
      </c>
    </row>
    <row r="82" spans="1:9" ht="21" customHeight="1">
      <c r="A82" s="175" t="s">
        <v>37</v>
      </c>
      <c r="B82" s="182">
        <v>603</v>
      </c>
      <c r="C82" s="182" t="s">
        <v>209</v>
      </c>
      <c r="D82" s="182">
        <v>9</v>
      </c>
      <c r="E82" s="182" t="s">
        <v>209</v>
      </c>
      <c r="F82" s="182">
        <v>873</v>
      </c>
      <c r="G82" s="182">
        <f>SUM(B82:F82)</f>
        <v>1485</v>
      </c>
      <c r="H82" s="182" t="s">
        <v>209</v>
      </c>
      <c r="I82" s="182">
        <f>SUM(G82:H82)</f>
        <v>1485</v>
      </c>
    </row>
    <row r="83" spans="1:9" ht="21" customHeight="1" thickBot="1">
      <c r="A83" s="39"/>
      <c r="B83" s="122">
        <f>SUM(B81:B82)</f>
        <v>491816</v>
      </c>
      <c r="C83" s="122">
        <f aca="true" t="shared" si="17" ref="C83:I83">SUM(C81:C82)</f>
        <v>985638</v>
      </c>
      <c r="D83" s="122">
        <f t="shared" si="17"/>
        <v>1538248</v>
      </c>
      <c r="E83" s="122">
        <f t="shared" si="17"/>
        <v>179865</v>
      </c>
      <c r="F83" s="122">
        <f t="shared" si="17"/>
        <v>160462</v>
      </c>
      <c r="G83" s="122">
        <f t="shared" si="17"/>
        <v>3356029</v>
      </c>
      <c r="H83" s="122">
        <f t="shared" si="17"/>
        <v>-35048</v>
      </c>
      <c r="I83" s="122">
        <f t="shared" si="17"/>
        <v>3320981</v>
      </c>
    </row>
    <row r="84" spans="1:9" ht="21" customHeight="1" thickTop="1">
      <c r="A84" s="39"/>
      <c r="B84" s="137"/>
      <c r="C84" s="137"/>
      <c r="D84" s="137"/>
      <c r="E84" s="137"/>
      <c r="F84" s="137"/>
      <c r="G84" s="137"/>
      <c r="H84" s="137"/>
      <c r="I84" s="137"/>
    </row>
    <row r="85" spans="1:9" ht="21" customHeight="1">
      <c r="A85" s="27" t="s">
        <v>43</v>
      </c>
      <c r="B85" s="137"/>
      <c r="C85" s="137"/>
      <c r="D85" s="137"/>
      <c r="E85" s="137"/>
      <c r="F85" s="137"/>
      <c r="G85" s="137"/>
      <c r="H85" s="137"/>
      <c r="I85" s="137"/>
    </row>
    <row r="86" spans="1:9" ht="21" customHeight="1" thickBot="1">
      <c r="A86" s="175" t="s">
        <v>86</v>
      </c>
      <c r="B86" s="123">
        <v>1159255</v>
      </c>
      <c r="C86" s="123">
        <v>1013145</v>
      </c>
      <c r="D86" s="123">
        <v>601497</v>
      </c>
      <c r="E86" s="123">
        <v>168463</v>
      </c>
      <c r="F86" s="123">
        <v>94014</v>
      </c>
      <c r="G86" s="123">
        <f>SUM(B86:F86)</f>
        <v>3036374</v>
      </c>
      <c r="H86" s="123">
        <v>-35048</v>
      </c>
      <c r="I86" s="123">
        <f>SUM(G86:H86)</f>
        <v>3001326</v>
      </c>
    </row>
    <row r="87" spans="1:9" ht="21" customHeight="1" thickTop="1">
      <c r="A87" s="39"/>
      <c r="B87" s="20"/>
      <c r="C87" s="154"/>
      <c r="D87" s="20"/>
      <c r="E87" s="20"/>
      <c r="F87" s="20"/>
      <c r="G87" s="154"/>
      <c r="H87" s="20"/>
      <c r="I87" s="20"/>
    </row>
  </sheetData>
  <sheetProtection/>
  <mergeCells count="14">
    <mergeCell ref="D47:D48"/>
    <mergeCell ref="A47:A48"/>
    <mergeCell ref="A4:A5"/>
    <mergeCell ref="D4:D5"/>
    <mergeCell ref="H4:H5"/>
    <mergeCell ref="H47:H48"/>
    <mergeCell ref="I47:I48"/>
    <mergeCell ref="I4:I5"/>
    <mergeCell ref="E4:E5"/>
    <mergeCell ref="F4:F5"/>
    <mergeCell ref="G4:G5"/>
    <mergeCell ref="E47:E48"/>
    <mergeCell ref="F47:F48"/>
    <mergeCell ref="G47:G4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65"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G46"/>
  <sheetViews>
    <sheetView zoomScale="75" zoomScaleNormal="75" zoomScaleSheetLayoutView="100" zoomScalePageLayoutView="0" workbookViewId="0" topLeftCell="A4">
      <selection activeCell="A28" sqref="A28"/>
    </sheetView>
  </sheetViews>
  <sheetFormatPr defaultColWidth="9.140625" defaultRowHeight="15"/>
  <cols>
    <col min="1" max="1" width="47.57421875" style="22" customWidth="1"/>
    <col min="2" max="2" width="22.8515625" style="22" customWidth="1"/>
    <col min="3" max="3" width="23.8515625" style="22" customWidth="1"/>
    <col min="4" max="4" width="22.57421875" style="216" customWidth="1"/>
    <col min="5" max="5" width="20.28125" style="216" customWidth="1"/>
    <col min="6" max="7" width="22.140625" style="216" customWidth="1"/>
    <col min="8" max="16384" width="9.140625" style="22" customWidth="1"/>
  </cols>
  <sheetData>
    <row r="2" spans="1:7" s="23" customFormat="1" ht="21" customHeight="1">
      <c r="A2" s="79" t="s">
        <v>125</v>
      </c>
      <c r="D2" s="232"/>
      <c r="E2" s="232"/>
      <c r="F2" s="232"/>
      <c r="G2" s="232"/>
    </row>
    <row r="3" spans="1:7" s="23" customFormat="1" ht="21" customHeight="1">
      <c r="A3" s="79"/>
      <c r="D3" s="232"/>
      <c r="E3" s="232"/>
      <c r="F3" s="232"/>
      <c r="G3" s="232"/>
    </row>
    <row r="4" spans="3:4" ht="21" customHeight="1">
      <c r="C4" s="80"/>
      <c r="D4" s="132"/>
    </row>
    <row r="5" spans="1:4" ht="21" customHeight="1">
      <c r="A5" s="247" t="s">
        <v>126</v>
      </c>
      <c r="B5" s="99" t="s">
        <v>229</v>
      </c>
      <c r="C5" s="100" t="s">
        <v>229</v>
      </c>
      <c r="D5" s="100" t="s">
        <v>229</v>
      </c>
    </row>
    <row r="6" spans="1:4" ht="21" customHeight="1" thickBot="1">
      <c r="A6" s="247"/>
      <c r="B6" s="203" t="s">
        <v>230</v>
      </c>
      <c r="C6" s="204" t="s">
        <v>223</v>
      </c>
      <c r="D6" s="231" t="s">
        <v>222</v>
      </c>
    </row>
    <row r="7" spans="1:4" ht="21" customHeight="1">
      <c r="A7" s="81" t="s">
        <v>3</v>
      </c>
      <c r="B7" s="129">
        <v>19848</v>
      </c>
      <c r="C7" s="130">
        <v>20992</v>
      </c>
      <c r="D7" s="130">
        <v>28936</v>
      </c>
    </row>
    <row r="8" spans="1:4" ht="21" customHeight="1" thickBot="1">
      <c r="A8" s="81" t="s">
        <v>4</v>
      </c>
      <c r="B8" s="166">
        <v>-3906</v>
      </c>
      <c r="C8" s="126">
        <v>-4890</v>
      </c>
      <c r="D8" s="126">
        <v>-10300</v>
      </c>
    </row>
    <row r="9" spans="1:4" ht="21" customHeight="1">
      <c r="A9" s="81" t="s">
        <v>5</v>
      </c>
      <c r="B9" s="165">
        <f>SUM(B7:B8)</f>
        <v>15942</v>
      </c>
      <c r="C9" s="125">
        <f>SUM(C7:C8)</f>
        <v>16102</v>
      </c>
      <c r="D9" s="125">
        <f>SUM(D7:D8)</f>
        <v>18636</v>
      </c>
    </row>
    <row r="10" spans="1:4" ht="21" customHeight="1">
      <c r="A10" s="82"/>
      <c r="B10" s="83"/>
      <c r="C10" s="80"/>
      <c r="D10" s="80"/>
    </row>
    <row r="11" spans="1:4" ht="21.75" customHeight="1">
      <c r="A11" s="81" t="s">
        <v>127</v>
      </c>
      <c r="B11" s="116">
        <v>2977664</v>
      </c>
      <c r="C11" s="168">
        <v>2823333</v>
      </c>
      <c r="D11" s="168">
        <v>2651178</v>
      </c>
    </row>
    <row r="12" spans="1:4" ht="21" customHeight="1">
      <c r="A12" s="81" t="s">
        <v>128</v>
      </c>
      <c r="B12" s="111">
        <v>0.0102</v>
      </c>
      <c r="C12" s="171">
        <v>0.0107</v>
      </c>
      <c r="D12" s="171">
        <v>0.0125</v>
      </c>
    </row>
    <row r="13" spans="1:4" ht="21" customHeight="1">
      <c r="A13" s="81" t="s">
        <v>179</v>
      </c>
      <c r="B13" s="111">
        <v>0.0108</v>
      </c>
      <c r="C13" s="171">
        <v>0.0113</v>
      </c>
      <c r="D13" s="171">
        <v>0.0141</v>
      </c>
    </row>
    <row r="14" spans="1:4" ht="21" customHeight="1" thickBot="1">
      <c r="A14" s="81" t="s">
        <v>180</v>
      </c>
      <c r="B14" s="112">
        <v>0.011</v>
      </c>
      <c r="C14" s="172">
        <v>0.0116</v>
      </c>
      <c r="D14" s="172">
        <v>0.015</v>
      </c>
    </row>
    <row r="15" spans="1:4" ht="21" customHeight="1">
      <c r="A15" s="81"/>
      <c r="B15" s="84"/>
      <c r="C15" s="85"/>
      <c r="D15" s="233"/>
    </row>
    <row r="16" spans="1:7" s="24" customFormat="1" ht="21" customHeight="1">
      <c r="A16" s="24" t="s">
        <v>181</v>
      </c>
      <c r="D16" s="234"/>
      <c r="E16" s="234"/>
      <c r="F16" s="234"/>
      <c r="G16" s="234"/>
    </row>
    <row r="17" spans="4:7" s="24" customFormat="1" ht="21" customHeight="1">
      <c r="D17" s="234"/>
      <c r="E17" s="234"/>
      <c r="F17" s="234"/>
      <c r="G17" s="234"/>
    </row>
    <row r="19" ht="20.25">
      <c r="A19" s="79" t="s">
        <v>184</v>
      </c>
    </row>
    <row r="20" spans="2:5" ht="21" customHeight="1">
      <c r="B20" s="147"/>
      <c r="C20" s="147"/>
      <c r="D20" s="248"/>
      <c r="E20" s="248"/>
    </row>
    <row r="21" spans="1:7" ht="21" customHeight="1">
      <c r="A21" s="86"/>
      <c r="B21" s="249" t="s">
        <v>245</v>
      </c>
      <c r="C21" s="249"/>
      <c r="D21" s="245" t="s">
        <v>245</v>
      </c>
      <c r="E21" s="245"/>
      <c r="F21" s="245" t="s">
        <v>245</v>
      </c>
      <c r="G21" s="245"/>
    </row>
    <row r="22" spans="1:7" ht="21" customHeight="1" thickBot="1">
      <c r="A22" s="86"/>
      <c r="B22" s="244" t="s">
        <v>230</v>
      </c>
      <c r="C22" s="244"/>
      <c r="D22" s="246" t="s">
        <v>223</v>
      </c>
      <c r="E22" s="246"/>
      <c r="F22" s="246" t="s">
        <v>222</v>
      </c>
      <c r="G22" s="246"/>
    </row>
    <row r="23" spans="1:7" ht="21" customHeight="1">
      <c r="A23" s="86"/>
      <c r="B23" s="83" t="s">
        <v>129</v>
      </c>
      <c r="C23" s="83" t="s">
        <v>129</v>
      </c>
      <c r="D23" s="80" t="s">
        <v>129</v>
      </c>
      <c r="E23" s="80" t="s">
        <v>129</v>
      </c>
      <c r="F23" s="80" t="s">
        <v>129</v>
      </c>
      <c r="G23" s="80" t="s">
        <v>129</v>
      </c>
    </row>
    <row r="24" spans="1:7" ht="21" customHeight="1">
      <c r="A24" s="86"/>
      <c r="B24" s="83" t="s">
        <v>130</v>
      </c>
      <c r="C24" s="83" t="s">
        <v>131</v>
      </c>
      <c r="D24" s="80" t="s">
        <v>130</v>
      </c>
      <c r="E24" s="80" t="s">
        <v>131</v>
      </c>
      <c r="F24" s="80" t="s">
        <v>130</v>
      </c>
      <c r="G24" s="80" t="s">
        <v>131</v>
      </c>
    </row>
    <row r="25" spans="1:7" ht="21" customHeight="1" thickBot="1">
      <c r="A25" s="86" t="s">
        <v>31</v>
      </c>
      <c r="B25" s="87" t="s">
        <v>2</v>
      </c>
      <c r="C25" s="87" t="s">
        <v>64</v>
      </c>
      <c r="D25" s="88" t="s">
        <v>2</v>
      </c>
      <c r="E25" s="88" t="s">
        <v>64</v>
      </c>
      <c r="F25" s="88" t="s">
        <v>2</v>
      </c>
      <c r="G25" s="88" t="s">
        <v>64</v>
      </c>
    </row>
    <row r="26" spans="1:7" ht="42" customHeight="1">
      <c r="A26" s="89" t="s">
        <v>263</v>
      </c>
      <c r="B26" s="187">
        <v>385213</v>
      </c>
      <c r="C26" s="111">
        <v>0.008</v>
      </c>
      <c r="D26" s="4">
        <v>396933</v>
      </c>
      <c r="E26" s="171">
        <v>0.0072</v>
      </c>
      <c r="F26" s="4">
        <v>305597</v>
      </c>
      <c r="G26" s="171">
        <v>0.0109</v>
      </c>
    </row>
    <row r="27" spans="1:7" ht="38.25" customHeight="1">
      <c r="A27" s="91" t="s">
        <v>266</v>
      </c>
      <c r="B27" s="187">
        <v>970458</v>
      </c>
      <c r="C27" s="111">
        <v>0.0127</v>
      </c>
      <c r="D27" s="4">
        <v>859332</v>
      </c>
      <c r="E27" s="171">
        <v>0.0148</v>
      </c>
      <c r="F27" s="4">
        <v>839362</v>
      </c>
      <c r="G27" s="171">
        <v>0.0204</v>
      </c>
    </row>
    <row r="28" spans="1:7" ht="21" customHeight="1">
      <c r="A28" s="192" t="s">
        <v>217</v>
      </c>
      <c r="B28" s="187">
        <v>1604278</v>
      </c>
      <c r="C28" s="111">
        <v>0.0152</v>
      </c>
      <c r="D28" s="4">
        <v>1557703</v>
      </c>
      <c r="E28" s="171">
        <v>0.0167</v>
      </c>
      <c r="F28" s="4">
        <v>1478356</v>
      </c>
      <c r="G28" s="171">
        <v>0.0252</v>
      </c>
    </row>
    <row r="29" spans="1:7" ht="21" customHeight="1" thickBot="1">
      <c r="A29" s="91" t="s">
        <v>133</v>
      </c>
      <c r="B29" s="102">
        <v>17715</v>
      </c>
      <c r="C29" s="112">
        <v>0.007</v>
      </c>
      <c r="D29" s="12">
        <v>9365</v>
      </c>
      <c r="E29" s="172">
        <v>0.0154</v>
      </c>
      <c r="F29" s="12">
        <v>27863</v>
      </c>
      <c r="G29" s="172">
        <v>0.0109</v>
      </c>
    </row>
    <row r="30" spans="1:7" ht="21" customHeight="1">
      <c r="A30" s="91" t="s">
        <v>134</v>
      </c>
      <c r="B30" s="187">
        <f>SUM(B26:B29)</f>
        <v>2977664</v>
      </c>
      <c r="C30" s="111">
        <v>0.0134</v>
      </c>
      <c r="D30" s="4">
        <f>SUM(D26:D29)</f>
        <v>2823333</v>
      </c>
      <c r="E30" s="171">
        <v>0.0147</v>
      </c>
      <c r="F30" s="4">
        <f>SUM(F26:F29)</f>
        <v>2651178</v>
      </c>
      <c r="G30" s="171">
        <v>0.0219</v>
      </c>
    </row>
    <row r="31" spans="1:7" ht="21" customHeight="1" thickBot="1">
      <c r="A31" s="91" t="s">
        <v>204</v>
      </c>
      <c r="B31" s="102">
        <v>606975</v>
      </c>
      <c r="C31" s="185" t="s">
        <v>174</v>
      </c>
      <c r="D31" s="12">
        <v>642931</v>
      </c>
      <c r="E31" s="197" t="s">
        <v>174</v>
      </c>
      <c r="F31" s="12">
        <v>470798</v>
      </c>
      <c r="G31" s="197" t="s">
        <v>174</v>
      </c>
    </row>
    <row r="32" spans="1:7" ht="21" customHeight="1" thickBot="1">
      <c r="A32" s="91" t="s">
        <v>42</v>
      </c>
      <c r="B32" s="193">
        <f>SUM(B30:B31)</f>
        <v>3584639</v>
      </c>
      <c r="C32" s="113">
        <v>0.0112</v>
      </c>
      <c r="D32" s="235">
        <f>SUM(D30:D31)</f>
        <v>3466264</v>
      </c>
      <c r="E32" s="114">
        <v>0.012</v>
      </c>
      <c r="F32" s="235">
        <f>SUM(F30:F31)</f>
        <v>3121976</v>
      </c>
      <c r="G32" s="114">
        <v>0.0186</v>
      </c>
    </row>
    <row r="33" spans="1:7" ht="21" customHeight="1">
      <c r="A33" s="92"/>
      <c r="B33" s="93"/>
      <c r="C33" s="94"/>
      <c r="D33" s="236"/>
      <c r="E33" s="237"/>
      <c r="F33" s="236"/>
      <c r="G33" s="237"/>
    </row>
    <row r="34" spans="1:7" ht="21" customHeight="1">
      <c r="A34" s="86"/>
      <c r="B34" s="83" t="s">
        <v>129</v>
      </c>
      <c r="C34" s="83" t="s">
        <v>129</v>
      </c>
      <c r="D34" s="80" t="s">
        <v>129</v>
      </c>
      <c r="E34" s="80" t="s">
        <v>129</v>
      </c>
      <c r="F34" s="80" t="s">
        <v>129</v>
      </c>
      <c r="G34" s="80" t="s">
        <v>129</v>
      </c>
    </row>
    <row r="35" spans="1:7" ht="21" customHeight="1">
      <c r="A35" s="86"/>
      <c r="B35" s="83" t="s">
        <v>130</v>
      </c>
      <c r="C35" s="83" t="s">
        <v>135</v>
      </c>
      <c r="D35" s="80" t="s">
        <v>130</v>
      </c>
      <c r="E35" s="80" t="s">
        <v>135</v>
      </c>
      <c r="F35" s="80" t="s">
        <v>130</v>
      </c>
      <c r="G35" s="80" t="s">
        <v>135</v>
      </c>
    </row>
    <row r="36" spans="1:7" ht="21" customHeight="1" thickBot="1">
      <c r="A36" s="86" t="s">
        <v>43</v>
      </c>
      <c r="B36" s="87" t="s">
        <v>2</v>
      </c>
      <c r="C36" s="87" t="s">
        <v>64</v>
      </c>
      <c r="D36" s="88" t="s">
        <v>2</v>
      </c>
      <c r="E36" s="88" t="s">
        <v>64</v>
      </c>
      <c r="F36" s="88" t="s">
        <v>2</v>
      </c>
      <c r="G36" s="88" t="s">
        <v>64</v>
      </c>
    </row>
    <row r="37" spans="1:7" ht="39" customHeight="1">
      <c r="A37" s="91" t="s">
        <v>265</v>
      </c>
      <c r="B37" s="187">
        <v>203553</v>
      </c>
      <c r="C37" s="111">
        <v>0.0044</v>
      </c>
      <c r="D37" s="4">
        <v>200291</v>
      </c>
      <c r="E37" s="171">
        <v>0.0036</v>
      </c>
      <c r="F37" s="4">
        <v>197300</v>
      </c>
      <c r="G37" s="171">
        <v>0.0077</v>
      </c>
    </row>
    <row r="38" spans="1:7" ht="21" customHeight="1">
      <c r="A38" s="91" t="s">
        <v>136</v>
      </c>
      <c r="B38" s="187">
        <v>2263622</v>
      </c>
      <c r="C38" s="111">
        <v>0.003</v>
      </c>
      <c r="D38" s="4">
        <v>2199251</v>
      </c>
      <c r="E38" s="171">
        <v>0.004</v>
      </c>
      <c r="F38" s="4">
        <v>1964093</v>
      </c>
      <c r="G38" s="171">
        <v>0.0094</v>
      </c>
    </row>
    <row r="39" spans="1:7" ht="21" customHeight="1">
      <c r="A39" s="91" t="s">
        <v>54</v>
      </c>
      <c r="B39" s="187" t="s">
        <v>174</v>
      </c>
      <c r="C39" s="111" t="s">
        <v>174</v>
      </c>
      <c r="D39" s="4" t="s">
        <v>174</v>
      </c>
      <c r="E39" s="171" t="s">
        <v>174</v>
      </c>
      <c r="F39" s="4">
        <v>2920</v>
      </c>
      <c r="G39" s="171">
        <v>0.055</v>
      </c>
    </row>
    <row r="40" spans="1:7" ht="21" customHeight="1" thickBot="1">
      <c r="A40" s="91" t="s">
        <v>137</v>
      </c>
      <c r="B40" s="102">
        <v>18178</v>
      </c>
      <c r="C40" s="112">
        <v>0.0109</v>
      </c>
      <c r="D40" s="12">
        <v>21452</v>
      </c>
      <c r="E40" s="172">
        <v>0.0103</v>
      </c>
      <c r="F40" s="12">
        <v>36464</v>
      </c>
      <c r="G40" s="172">
        <v>0.014</v>
      </c>
    </row>
    <row r="41" spans="1:7" ht="21" customHeight="1">
      <c r="A41" s="91" t="s">
        <v>138</v>
      </c>
      <c r="B41" s="187">
        <f>SUM(B37:B40)</f>
        <v>2485353</v>
      </c>
      <c r="C41" s="111">
        <v>0.0032</v>
      </c>
      <c r="D41" s="4">
        <f>SUM(D37:D40)</f>
        <v>2420994</v>
      </c>
      <c r="E41" s="171">
        <v>0.004</v>
      </c>
      <c r="F41" s="4">
        <f>SUM(F37:F40)</f>
        <v>2200777</v>
      </c>
      <c r="G41" s="171">
        <v>0.0094</v>
      </c>
    </row>
    <row r="42" spans="1:7" ht="41.25" customHeight="1" thickBot="1">
      <c r="A42" s="91" t="s">
        <v>264</v>
      </c>
      <c r="B42" s="102">
        <v>1099286</v>
      </c>
      <c r="C42" s="185" t="s">
        <v>174</v>
      </c>
      <c r="D42" s="12">
        <v>1045270</v>
      </c>
      <c r="E42" s="197" t="s">
        <v>174</v>
      </c>
      <c r="F42" s="12">
        <v>921199</v>
      </c>
      <c r="G42" s="197" t="s">
        <v>174</v>
      </c>
    </row>
    <row r="43" spans="1:7" ht="21" customHeight="1" thickBot="1">
      <c r="A43" s="91" t="s">
        <v>55</v>
      </c>
      <c r="B43" s="102">
        <f>SUM(B41:B42)</f>
        <v>3584639</v>
      </c>
      <c r="C43" s="113">
        <v>0.0022</v>
      </c>
      <c r="D43" s="12">
        <f>SUM(D41:D42)</f>
        <v>3466264</v>
      </c>
      <c r="E43" s="114">
        <v>0.0028</v>
      </c>
      <c r="F43" s="12">
        <f>SUM(F41:F42)</f>
        <v>3121976</v>
      </c>
      <c r="G43" s="114">
        <v>0.0066</v>
      </c>
    </row>
    <row r="44" spans="1:5" ht="21" customHeight="1">
      <c r="A44" s="91"/>
      <c r="B44" s="90"/>
      <c r="C44" s="95"/>
      <c r="D44" s="168"/>
      <c r="E44" s="100"/>
    </row>
    <row r="45" ht="21" customHeight="1">
      <c r="A45" s="24" t="s">
        <v>203</v>
      </c>
    </row>
    <row r="46" ht="21" customHeight="1">
      <c r="A46" s="24"/>
    </row>
  </sheetData>
  <sheetProtection/>
  <mergeCells count="8">
    <mergeCell ref="B22:C22"/>
    <mergeCell ref="F21:G21"/>
    <mergeCell ref="F22:G22"/>
    <mergeCell ref="A5:A6"/>
    <mergeCell ref="D20:E20"/>
    <mergeCell ref="D21:E21"/>
    <mergeCell ref="D22:E22"/>
    <mergeCell ref="B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86"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1"/>
  <sheetViews>
    <sheetView zoomScale="75" zoomScaleNormal="75" zoomScalePageLayoutView="0" workbookViewId="0" topLeftCell="A1">
      <selection activeCell="A1" sqref="A1"/>
    </sheetView>
  </sheetViews>
  <sheetFormatPr defaultColWidth="9.140625" defaultRowHeight="15"/>
  <cols>
    <col min="1" max="1" width="38.421875" style="2" customWidth="1"/>
    <col min="2" max="3" width="21.7109375" style="2" customWidth="1"/>
    <col min="4" max="4" width="20.140625" style="2" customWidth="1"/>
    <col min="5" max="5" width="38.8515625" style="2" customWidth="1"/>
    <col min="6" max="7" width="21.7109375" style="2" customWidth="1"/>
    <col min="8" max="16384" width="9.140625" style="2" customWidth="1"/>
  </cols>
  <sheetData>
    <row r="2" s="3" customFormat="1" ht="21" customHeight="1">
      <c r="A2" s="96" t="s">
        <v>139</v>
      </c>
    </row>
    <row r="3" s="3" customFormat="1" ht="21" customHeight="1">
      <c r="A3" s="96"/>
    </row>
    <row r="4" spans="1:3" ht="21" customHeight="1">
      <c r="A4" s="97"/>
      <c r="B4" s="97"/>
      <c r="C4" s="80"/>
    </row>
    <row r="5" spans="1:4" ht="21" customHeight="1">
      <c r="A5" s="250"/>
      <c r="B5" s="99" t="s">
        <v>229</v>
      </c>
      <c r="C5" s="100" t="s">
        <v>229</v>
      </c>
      <c r="D5" s="100" t="s">
        <v>229</v>
      </c>
    </row>
    <row r="6" spans="1:4" ht="21" customHeight="1" thickBot="1">
      <c r="A6" s="250"/>
      <c r="B6" s="203" t="s">
        <v>230</v>
      </c>
      <c r="C6" s="204" t="s">
        <v>223</v>
      </c>
      <c r="D6" s="204" t="s">
        <v>222</v>
      </c>
    </row>
    <row r="7" spans="2:5" ht="21" customHeight="1">
      <c r="B7" s="53" t="s">
        <v>2</v>
      </c>
      <c r="C7" s="9" t="s">
        <v>2</v>
      </c>
      <c r="D7" s="195" t="s">
        <v>2</v>
      </c>
      <c r="E7" s="161"/>
    </row>
    <row r="8" spans="1:4" ht="21" customHeight="1">
      <c r="A8" s="174" t="s">
        <v>142</v>
      </c>
      <c r="B8" s="17">
        <v>2189</v>
      </c>
      <c r="C8" s="13">
        <v>2000</v>
      </c>
      <c r="D8" s="13">
        <v>1567</v>
      </c>
    </row>
    <row r="9" spans="1:4" ht="21" customHeight="1">
      <c r="A9" s="174" t="s">
        <v>141</v>
      </c>
      <c r="B9" s="17">
        <v>1793</v>
      </c>
      <c r="C9" s="13">
        <v>921</v>
      </c>
      <c r="D9" s="13">
        <v>1389</v>
      </c>
    </row>
    <row r="10" spans="1:4" ht="21" customHeight="1">
      <c r="A10" s="174" t="s">
        <v>140</v>
      </c>
      <c r="B10" s="17">
        <v>996</v>
      </c>
      <c r="C10" s="13">
        <v>935</v>
      </c>
      <c r="D10" s="13">
        <v>924</v>
      </c>
    </row>
    <row r="11" spans="1:4" ht="21" customHeight="1">
      <c r="A11" s="174" t="s">
        <v>66</v>
      </c>
      <c r="B11" s="133">
        <v>734</v>
      </c>
      <c r="C11" s="134">
        <v>559</v>
      </c>
      <c r="D11" s="134">
        <v>713</v>
      </c>
    </row>
    <row r="12" spans="1:4" ht="21" customHeight="1">
      <c r="A12" s="174" t="s">
        <v>143</v>
      </c>
      <c r="B12" s="133">
        <v>518</v>
      </c>
      <c r="C12" s="134">
        <v>455</v>
      </c>
      <c r="D12" s="134">
        <v>442</v>
      </c>
    </row>
    <row r="13" spans="1:4" ht="21" customHeight="1">
      <c r="A13" s="174" t="s">
        <v>214</v>
      </c>
      <c r="B13" s="133">
        <v>374</v>
      </c>
      <c r="C13" s="134">
        <v>382</v>
      </c>
      <c r="D13" s="134">
        <v>358</v>
      </c>
    </row>
    <row r="14" spans="1:4" ht="21" customHeight="1">
      <c r="A14" s="174" t="s">
        <v>145</v>
      </c>
      <c r="B14" s="133">
        <v>374</v>
      </c>
      <c r="C14" s="134">
        <v>367</v>
      </c>
      <c r="D14" s="134">
        <v>322</v>
      </c>
    </row>
    <row r="15" spans="1:4" ht="21" customHeight="1">
      <c r="A15" s="174" t="s">
        <v>144</v>
      </c>
      <c r="B15" s="133">
        <v>321</v>
      </c>
      <c r="C15" s="134">
        <v>313</v>
      </c>
      <c r="D15" s="134">
        <v>278</v>
      </c>
    </row>
    <row r="16" spans="1:4" ht="21" customHeight="1">
      <c r="A16" s="174" t="s">
        <v>147</v>
      </c>
      <c r="B16" s="133">
        <v>151</v>
      </c>
      <c r="C16" s="134">
        <v>153</v>
      </c>
      <c r="D16" s="134">
        <v>153</v>
      </c>
    </row>
    <row r="17" spans="1:4" ht="21" customHeight="1">
      <c r="A17" s="174" t="s">
        <v>146</v>
      </c>
      <c r="B17" s="133">
        <v>58</v>
      </c>
      <c r="C17" s="134">
        <v>69</v>
      </c>
      <c r="D17" s="134">
        <v>157</v>
      </c>
    </row>
    <row r="18" spans="1:4" ht="21" customHeight="1" thickBot="1">
      <c r="A18" s="174" t="s">
        <v>67</v>
      </c>
      <c r="B18" s="136">
        <v>608</v>
      </c>
      <c r="C18" s="135">
        <v>563</v>
      </c>
      <c r="D18" s="135">
        <v>495</v>
      </c>
    </row>
    <row r="19" spans="1:4" ht="21" customHeight="1">
      <c r="A19" s="161" t="s">
        <v>6</v>
      </c>
      <c r="B19" s="107">
        <f>SUM(B8:B18)</f>
        <v>8116</v>
      </c>
      <c r="C19" s="108">
        <f>SUM(C8:C18)</f>
        <v>6717</v>
      </c>
      <c r="D19" s="108">
        <f>SUM(D8:D18)</f>
        <v>6798</v>
      </c>
    </row>
    <row r="20" spans="1:4" ht="21" customHeight="1">
      <c r="A20" s="161" t="s">
        <v>7</v>
      </c>
      <c r="B20" s="128">
        <v>-1459</v>
      </c>
      <c r="C20" s="124">
        <v>-1310</v>
      </c>
      <c r="D20" s="124">
        <v>-1363</v>
      </c>
    </row>
    <row r="21" spans="1:4" ht="21" customHeight="1" thickBot="1">
      <c r="A21" s="161" t="s">
        <v>8</v>
      </c>
      <c r="B21" s="163">
        <f>SUM(B19:B20)</f>
        <v>6657</v>
      </c>
      <c r="C21" s="164">
        <f>SUM(C19:C20)</f>
        <v>5407</v>
      </c>
      <c r="D21" s="164">
        <f>SUM(D19:D20)</f>
        <v>5435</v>
      </c>
    </row>
    <row r="22" ht="15.75"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1"/>
  <sheetViews>
    <sheetView zoomScale="75" zoomScaleNormal="75" zoomScalePageLayoutView="0" workbookViewId="0" topLeftCell="A1">
      <selection activeCell="A1" sqref="A1"/>
    </sheetView>
  </sheetViews>
  <sheetFormatPr defaultColWidth="9.140625" defaultRowHeight="15"/>
  <cols>
    <col min="1" max="1" width="52.57421875" style="2" customWidth="1"/>
    <col min="2" max="3" width="21.7109375" style="2" customWidth="1"/>
    <col min="4" max="4" width="20.8515625" style="2" customWidth="1"/>
    <col min="5" max="16384" width="9.140625" style="2" customWidth="1"/>
  </cols>
  <sheetData>
    <row r="2" s="3" customFormat="1" ht="20.25">
      <c r="A2" s="96" t="s">
        <v>148</v>
      </c>
    </row>
    <row r="3" spans="1:4" ht="15.75">
      <c r="A3" s="98"/>
      <c r="B3" s="205" t="s">
        <v>229</v>
      </c>
      <c r="C3" s="100" t="s">
        <v>229</v>
      </c>
      <c r="D3" s="207" t="s">
        <v>229</v>
      </c>
    </row>
    <row r="4" spans="1:4" ht="22.5" customHeight="1" thickBot="1">
      <c r="A4" s="183" t="s">
        <v>2</v>
      </c>
      <c r="B4" s="224" t="s">
        <v>220</v>
      </c>
      <c r="C4" s="204" t="s">
        <v>223</v>
      </c>
      <c r="D4" s="225" t="s">
        <v>219</v>
      </c>
    </row>
    <row r="5" spans="1:4" ht="21.75" customHeight="1">
      <c r="A5" s="101" t="s">
        <v>149</v>
      </c>
      <c r="B5" s="165">
        <v>4389</v>
      </c>
      <c r="C5" s="125">
        <v>5077</v>
      </c>
      <c r="D5" s="125">
        <v>4384</v>
      </c>
    </row>
    <row r="6" spans="1:4" ht="39" customHeight="1">
      <c r="A6" s="101" t="s">
        <v>262</v>
      </c>
      <c r="B6" s="165">
        <v>579</v>
      </c>
      <c r="C6" s="125">
        <v>685</v>
      </c>
      <c r="D6" s="125">
        <v>550</v>
      </c>
    </row>
    <row r="7" spans="1:4" ht="21" customHeight="1">
      <c r="A7" s="101" t="s">
        <v>258</v>
      </c>
      <c r="B7" s="165">
        <v>1515</v>
      </c>
      <c r="C7" s="125">
        <v>1511</v>
      </c>
      <c r="D7" s="125">
        <v>1529</v>
      </c>
    </row>
    <row r="8" spans="1:4" ht="23.25" customHeight="1" thickBot="1">
      <c r="A8" s="101" t="s">
        <v>150</v>
      </c>
      <c r="B8" s="166">
        <v>1099</v>
      </c>
      <c r="C8" s="126">
        <v>1485</v>
      </c>
      <c r="D8" s="126">
        <v>1126</v>
      </c>
    </row>
    <row r="9" spans="1:4" ht="21.75" customHeight="1" thickBot="1">
      <c r="A9" s="101" t="s">
        <v>151</v>
      </c>
      <c r="B9" s="102">
        <f>SUM(B5:B8)</f>
        <v>7582</v>
      </c>
      <c r="C9" s="12">
        <f>SUM(C5:C8)</f>
        <v>8758</v>
      </c>
      <c r="D9" s="12">
        <f>SUM(D5:D8)</f>
        <v>7589</v>
      </c>
    </row>
    <row r="10" spans="1:4" ht="15">
      <c r="A10" s="103"/>
      <c r="B10" s="104"/>
      <c r="C10" s="105"/>
      <c r="D10" s="97"/>
    </row>
    <row r="11" ht="15">
      <c r="A11" s="97"/>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4"/>
  <sheetViews>
    <sheetView zoomScale="75" zoomScaleNormal="75" zoomScalePageLayoutView="0" workbookViewId="0" topLeftCell="A1">
      <selection activeCell="A1" sqref="A1"/>
    </sheetView>
  </sheetViews>
  <sheetFormatPr defaultColWidth="9.140625" defaultRowHeight="21" customHeight="1"/>
  <cols>
    <col min="1" max="1" width="51.8515625" style="2" customWidth="1"/>
    <col min="2" max="3" width="24.140625" style="2" customWidth="1"/>
    <col min="4" max="4" width="18.7109375" style="2" customWidth="1"/>
    <col min="5" max="16384" width="9.140625" style="2" customWidth="1"/>
  </cols>
  <sheetData>
    <row r="2" s="3" customFormat="1" ht="21" customHeight="1">
      <c r="A2" s="18" t="s">
        <v>72</v>
      </c>
    </row>
    <row r="3" s="3" customFormat="1" ht="21" customHeight="1">
      <c r="A3" s="18"/>
    </row>
    <row r="4" spans="1:3" ht="21" customHeight="1">
      <c r="A4" s="28"/>
      <c r="B4" s="167"/>
      <c r="C4" s="167"/>
    </row>
    <row r="5" spans="1:3" ht="21" customHeight="1">
      <c r="A5" s="251"/>
      <c r="B5" s="227" t="s">
        <v>236</v>
      </c>
      <c r="C5" s="167" t="s">
        <v>68</v>
      </c>
    </row>
    <row r="6" spans="1:3" ht="21" customHeight="1" thickBot="1">
      <c r="A6" s="251"/>
      <c r="B6" s="228">
        <v>2021</v>
      </c>
      <c r="C6" s="226">
        <v>2020</v>
      </c>
    </row>
    <row r="7" spans="1:3" ht="21" customHeight="1">
      <c r="A7" s="28"/>
      <c r="B7" s="8" t="s">
        <v>2</v>
      </c>
      <c r="C7" s="195" t="s">
        <v>2</v>
      </c>
    </row>
    <row r="8" spans="1:3" ht="21" customHeight="1">
      <c r="A8" s="28"/>
      <c r="B8" s="8"/>
      <c r="C8" s="195"/>
    </row>
    <row r="9" spans="1:3" ht="21" customHeight="1">
      <c r="A9" s="28" t="s">
        <v>69</v>
      </c>
      <c r="B9" s="8"/>
      <c r="C9" s="195"/>
    </row>
    <row r="10" spans="1:3" ht="21" customHeight="1">
      <c r="A10" s="30" t="s">
        <v>110</v>
      </c>
      <c r="B10" s="17">
        <v>685211</v>
      </c>
      <c r="C10" s="13">
        <v>222286</v>
      </c>
    </row>
    <row r="11" spans="1:3" ht="21" customHeight="1" thickBot="1">
      <c r="A11" s="30" t="s">
        <v>111</v>
      </c>
      <c r="B11" s="16">
        <v>91155</v>
      </c>
      <c r="C11" s="229">
        <v>87940</v>
      </c>
    </row>
    <row r="12" spans="1:3" ht="21" customHeight="1" thickBot="1">
      <c r="A12" s="28"/>
      <c r="B12" s="16">
        <f>SUM(B10:B11)</f>
        <v>776366</v>
      </c>
      <c r="C12" s="229">
        <f>SUM(C10:C11)</f>
        <v>310226</v>
      </c>
    </row>
    <row r="13" spans="1:3" ht="21" customHeight="1">
      <c r="A13" s="28"/>
      <c r="B13" s="8"/>
      <c r="C13" s="195"/>
    </row>
    <row r="14" spans="1:3" ht="21" customHeight="1">
      <c r="A14" s="28" t="s">
        <v>70</v>
      </c>
      <c r="B14" s="8"/>
      <c r="C14" s="195"/>
    </row>
    <row r="15" spans="1:3" ht="21" customHeight="1">
      <c r="A15" s="30" t="s">
        <v>110</v>
      </c>
      <c r="B15" s="17">
        <v>520267</v>
      </c>
      <c r="C15" s="13">
        <v>499740</v>
      </c>
    </row>
    <row r="16" spans="1:3" ht="21" customHeight="1" thickBot="1">
      <c r="A16" s="30" t="s">
        <v>111</v>
      </c>
      <c r="B16" s="16">
        <v>670511</v>
      </c>
      <c r="C16" s="229">
        <v>649295</v>
      </c>
    </row>
    <row r="17" spans="1:3" ht="21" customHeight="1" thickBot="1">
      <c r="A17" s="28"/>
      <c r="B17" s="16">
        <f>SUM(B15:B16)</f>
        <v>1190778</v>
      </c>
      <c r="C17" s="229">
        <f>SUM(C15:C16)</f>
        <v>1149035</v>
      </c>
    </row>
    <row r="18" spans="1:3" ht="21" customHeight="1">
      <c r="A18" s="28"/>
      <c r="B18" s="8"/>
      <c r="C18" s="195"/>
    </row>
    <row r="19" spans="1:3" ht="21" customHeight="1">
      <c r="A19" s="28" t="s">
        <v>71</v>
      </c>
      <c r="B19" s="8"/>
      <c r="C19" s="195"/>
    </row>
    <row r="20" spans="1:3" ht="21" customHeight="1">
      <c r="A20" s="30" t="s">
        <v>110</v>
      </c>
      <c r="B20" s="17">
        <v>445813</v>
      </c>
      <c r="C20" s="13">
        <v>454852</v>
      </c>
    </row>
    <row r="21" spans="1:3" ht="21" customHeight="1" thickBot="1">
      <c r="A21" s="30" t="s">
        <v>111</v>
      </c>
      <c r="B21" s="16">
        <v>269483</v>
      </c>
      <c r="C21" s="229">
        <v>269596</v>
      </c>
    </row>
    <row r="22" spans="1:3" ht="21" customHeight="1" thickBot="1">
      <c r="A22" s="39"/>
      <c r="B22" s="16">
        <f>SUM(B20:B21)</f>
        <v>715296</v>
      </c>
      <c r="C22" s="229">
        <f>SUM(C20:C21)</f>
        <v>724448</v>
      </c>
    </row>
    <row r="23" spans="1:3" ht="21" customHeight="1">
      <c r="A23" s="41"/>
      <c r="B23" s="40"/>
      <c r="C23" s="40"/>
    </row>
    <row r="24" spans="1:3" ht="21" customHeight="1" thickBot="1">
      <c r="A24" s="41"/>
      <c r="B24" s="38">
        <f>SUM(B22,B17,B12)</f>
        <v>2682440</v>
      </c>
      <c r="C24" s="230">
        <f>SUM(C22,C17,C12)</f>
        <v>2183709</v>
      </c>
    </row>
    <row r="25" ht="21" customHeight="1" thickTop="1"/>
  </sheetData>
  <sheetProtection/>
  <mergeCells count="1">
    <mergeCell ref="A5:A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2021-08-29T08:29:58Z</dcterms:modified>
  <cp:category/>
  <cp:version/>
  <cp:contentType/>
  <cp:contentStatus/>
</cp:coreProperties>
</file>